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D:\Internews\Data\база\база данных\изменение климата\исходники\"/>
    </mc:Choice>
  </mc:AlternateContent>
  <bookViews>
    <workbookView xWindow="0" yWindow="0" windowWidth="20490" windowHeight="7530"/>
  </bookViews>
  <sheets>
    <sheet name="B-3" sheetId="1" r:id="rId1"/>
    <sheet name="B-3 GWP" sheetId="2" r:id="rId2"/>
  </sheets>
  <calcPr calcId="171027" concurrentCalc="0"/>
</workbook>
</file>

<file path=xl/calcChain.xml><?xml version="1.0" encoding="utf-8"?>
<calcChain xmlns="http://schemas.openxmlformats.org/spreadsheetml/2006/main">
  <c r="S34" i="1" l="1"/>
  <c r="S32" i="1"/>
  <c r="S30" i="1"/>
  <c r="S13" i="1"/>
  <c r="S15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3" i="1"/>
  <c r="E15" i="1"/>
  <c r="E34" i="1"/>
  <c r="F15" i="1"/>
  <c r="F34" i="1"/>
  <c r="G15" i="1"/>
  <c r="G34" i="1"/>
  <c r="H15" i="1"/>
  <c r="H34" i="1"/>
  <c r="I15" i="1"/>
  <c r="I34" i="1"/>
  <c r="J15" i="1"/>
  <c r="J34" i="1"/>
  <c r="K15" i="1"/>
  <c r="K34" i="1"/>
  <c r="L15" i="1"/>
  <c r="L34" i="1"/>
  <c r="M15" i="1"/>
  <c r="M34" i="1"/>
  <c r="N15" i="1"/>
  <c r="N34" i="1"/>
  <c r="O15" i="1"/>
  <c r="O34" i="1"/>
  <c r="P15" i="1"/>
  <c r="P34" i="1"/>
  <c r="Q34" i="1"/>
  <c r="R34" i="1"/>
  <c r="D15" i="1"/>
  <c r="D34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0" i="1"/>
  <c r="R15" i="1"/>
  <c r="Q15" i="1"/>
</calcChain>
</file>

<file path=xl/sharedStrings.xml><?xml version="1.0" encoding="utf-8"?>
<sst xmlns="http://schemas.openxmlformats.org/spreadsheetml/2006/main" count="154" uniqueCount="134">
  <si>
    <t>Единица</t>
  </si>
  <si>
    <t>Диоксид углерода</t>
  </si>
  <si>
    <t>Млн. т / год</t>
  </si>
  <si>
    <t>ГФУ (указать в примечании)</t>
  </si>
  <si>
    <t>1000 т / год</t>
  </si>
  <si>
    <t>ПФУ (указать в примечании)</t>
  </si>
  <si>
    <t>Энергетика (всего)</t>
  </si>
  <si>
    <t>из  них - сжигание в мобильных источниках</t>
  </si>
  <si>
    <t xml:space="preserve">Использование растворителей и других продуктов </t>
  </si>
  <si>
    <t>Сельское хозяйство</t>
  </si>
  <si>
    <t>Землепользование и лесное хозяйство</t>
  </si>
  <si>
    <t>Отходы</t>
  </si>
  <si>
    <t>Удельные выбросы (минус ЗИЗЛХ)</t>
  </si>
  <si>
    <t>Население страны</t>
  </si>
  <si>
    <t>Миллионы человек</t>
  </si>
  <si>
    <t>т СО2-экв / душу населения</t>
  </si>
  <si>
    <t>Площадь страны</t>
  </si>
  <si>
    <t>1000 км2</t>
  </si>
  <si>
    <t>миллиард международных долларов</t>
  </si>
  <si>
    <t>Примечания</t>
  </si>
  <si>
    <t>Дополнительная информация</t>
  </si>
  <si>
    <t>Подробную информацию о выбросах парниковых газов можно найти в Национальных сообщениях Беларуси, России и Украины на сайте</t>
  </si>
  <si>
    <t>http://unfccc.int/national_reports/annex_i_natcom/submitted_natcom/items/4903.php</t>
  </si>
  <si>
    <t>Подробную информацию о выбросах парниковых газов других стран можно найти в Национальных сообщениях   на сайте</t>
  </si>
  <si>
    <t xml:space="preserve">http://unfccc.int/national_reports/non-annex_i_natcom/items/2979.php   </t>
  </si>
  <si>
    <t>http://www.ipcc-nggip.iges.or.jp/public/2006gl/index.html</t>
  </si>
  <si>
    <t>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14/CP.11 в</t>
  </si>
  <si>
    <t>Абсолютные значения выбросов  (в эквиваленте СО2)</t>
  </si>
  <si>
    <t>Если ваша страна приняла целевые показатели по сокращению выбросов ПГ в рамках Киотского протокола и/или на национальном уровне, пожалуйста представьте эту информацию в примечании .</t>
  </si>
  <si>
    <t>Если ваша страна разработала прогнозы выбросов ПГ, пожалуйста представьте эту информацию в примечании.</t>
  </si>
  <si>
    <t>из них - сжигание в стационарных источниках</t>
  </si>
  <si>
    <t>Потенциалы глобального потепления для соответствующих парниковых газов</t>
  </si>
  <si>
    <t>Источник: Четвертый оценочный доклад Межправительственной группы экспертов по изменению климата, 2007: Рабочая группа I Доклад "Физическая научная основа» (http://www.ipcc.ch/pdf/assessment-report/ar4/wg1/ar4-wg1- chapter2.pdf)</t>
  </si>
  <si>
    <t>1  </t>
  </si>
  <si>
    <t>298  </t>
  </si>
  <si>
    <t>25  </t>
  </si>
  <si>
    <t>14,800  </t>
  </si>
  <si>
    <t>675  </t>
  </si>
  <si>
    <t>3,500  </t>
  </si>
  <si>
    <t>1,430  </t>
  </si>
  <si>
    <t>4,470  </t>
  </si>
  <si>
    <t>124  </t>
  </si>
  <si>
    <t>3,220  </t>
  </si>
  <si>
    <t>9,810  </t>
  </si>
  <si>
    <t>1030  </t>
  </si>
  <si>
    <t>794  </t>
  </si>
  <si>
    <t>1,640  </t>
  </si>
  <si>
    <t>17,200  </t>
  </si>
  <si>
    <t>7,390  </t>
  </si>
  <si>
    <t>12,200  </t>
  </si>
  <si>
    <t>8,830  </t>
  </si>
  <si>
    <t>10,300  </t>
  </si>
  <si>
    <t>C4F10</t>
  </si>
  <si>
    <t>8,860  </t>
  </si>
  <si>
    <t>C5F12</t>
  </si>
  <si>
    <t>9,160  </t>
  </si>
  <si>
    <t>C6F14</t>
  </si>
  <si>
    <t>9,300  </t>
  </si>
  <si>
    <t>C10F18</t>
  </si>
  <si>
    <t>&gt;7,500  </t>
  </si>
  <si>
    <t>SF5CF3</t>
  </si>
  <si>
    <t>17,700  </t>
  </si>
  <si>
    <t>22,800  </t>
  </si>
  <si>
    <t>Общее название</t>
  </si>
  <si>
    <t>химическая формула</t>
  </si>
  <si>
    <t xml:space="preserve">
Потенциал глобального потепления для  100 летнего периода</t>
  </si>
  <si>
    <t xml:space="preserve">
Гидрофторуглероды (ГФУ)</t>
  </si>
  <si>
    <t>Перфторированные соединения (ПФУ)</t>
  </si>
  <si>
    <t xml:space="preserve">Закись азота </t>
  </si>
  <si>
    <t>Метан</t>
  </si>
  <si>
    <t>ГФУ-23  </t>
  </si>
  <si>
    <t>ГФУ-32  </t>
  </si>
  <si>
    <t>ГФУ-125  </t>
  </si>
  <si>
    <t>ГФУ-134a  </t>
  </si>
  <si>
    <t>ГФУ-143a  </t>
  </si>
  <si>
    <t>ГФУ-152a  </t>
  </si>
  <si>
    <t>ГФУ-227ea  </t>
  </si>
  <si>
    <t>ГФУ-236fa  </t>
  </si>
  <si>
    <t>ГФУ-245fa  </t>
  </si>
  <si>
    <t>ГФУ-365mfc  </t>
  </si>
  <si>
    <t>ГФУ-43-10mee  </t>
  </si>
  <si>
    <t>Трифторид азота</t>
  </si>
  <si>
    <t>ПФУ-14  </t>
  </si>
  <si>
    <t>ПФУ-116  </t>
  </si>
  <si>
    <t>ПФУ-218  </t>
  </si>
  <si>
    <t>ПФУ-318  </t>
  </si>
  <si>
    <t>ПФУ-3-1-10  </t>
  </si>
  <si>
    <t>ПФУ-4-1-12  </t>
  </si>
  <si>
    <t>ПФУ-5-1-14  </t>
  </si>
  <si>
    <t>ПФУ-9-1-18  </t>
  </si>
  <si>
    <t>Гексафторид серы</t>
  </si>
  <si>
    <t>Для того, чтобы агрегировать данные о выбросах разных ПГ, которые представлены в CO2-эквиваленте, на основе концепции ее потенциала глобального потепления (GWP).ПГП это показатель потенциал парникового газа, чтобы способствовать глобальному потеплению в атмосфере. Он сравнивает количество тепла, захваченного на определенной массы газа в вопросе с количеством тепла, поглощаемого подобной массы диоксида углерода (GWP которого стандартизирован на 1)</t>
  </si>
  <si>
    <t>Чистые выбросы / абсорбция землепользования, изменений в землепользовании и лесное хозяйство (ЗИЗЛХ)</t>
  </si>
  <si>
    <r>
      <t>Закись азота (N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O)</t>
    </r>
  </si>
  <si>
    <r>
      <t xml:space="preserve">Метан </t>
    </r>
    <r>
      <rPr>
        <sz val="12"/>
        <rFont val="Calibri"/>
      </rPr>
      <t>(СН</t>
    </r>
    <r>
      <rPr>
        <vertAlign val="subscript"/>
        <sz val="12"/>
        <rFont val="Calibri"/>
        <family val="2"/>
      </rPr>
      <t>4</t>
    </r>
    <r>
      <rPr>
        <sz val="12"/>
        <rFont val="Calibri"/>
      </rPr>
      <t>)</t>
    </r>
  </si>
  <si>
    <r>
      <t>Гексафторид серы (SF</t>
    </r>
    <r>
      <rPr>
        <vertAlign val="subscript"/>
        <sz val="12"/>
        <rFont val="Calibri"/>
        <family val="2"/>
      </rPr>
      <t>6</t>
    </r>
    <r>
      <rPr>
        <sz val="12"/>
        <rFont val="Calibri"/>
      </rPr>
      <t>)</t>
    </r>
  </si>
  <si>
    <t xml:space="preserve">                                                                                                                                                   </t>
  </si>
  <si>
    <t>Совокупные выбросы по секторам (в эквиваленте СО2)</t>
  </si>
  <si>
    <t>Трифторметил пентафторида серы</t>
  </si>
  <si>
    <r>
      <t>CO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</si>
  <si>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  </t>
    </r>
  </si>
  <si>
    <r>
      <t>CH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</si>
  <si>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</si>
  <si>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</si>
  <si>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</si>
  <si>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</si>
  <si>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</si>
  <si>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</t>
    </r>
    <r>
      <rPr>
        <vertAlign val="subscript"/>
        <sz val="12"/>
        <color indexed="8"/>
        <rFont val="Calibri"/>
        <family val="2"/>
      </rPr>
      <t xml:space="preserve">2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</si>
  <si>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</si>
  <si>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</si>
  <si>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</si>
  <si>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CH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CH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</si>
  <si>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CHFCHFCF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CF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</si>
  <si>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NF</t>
    </r>
    <r>
      <rPr>
        <vertAlign val="subscript"/>
        <sz val="12"/>
        <color indexed="8"/>
        <rFont val="Calibri"/>
        <family val="2"/>
      </rPr>
      <t xml:space="preserve">3 </t>
    </r>
    <r>
      <rPr>
        <sz val="12"/>
        <color indexed="8"/>
        <rFont val="Calibri"/>
        <family val="2"/>
      </rPr>
      <t> </t>
    </r>
  </si>
  <si>
    <r>
      <t>CF</t>
    </r>
    <r>
      <rPr>
        <vertAlign val="subscript"/>
        <sz val="12"/>
        <color indexed="8"/>
        <rFont val="Calibri"/>
        <family val="2"/>
      </rPr>
      <t xml:space="preserve">4 </t>
    </r>
    <r>
      <rPr>
        <sz val="12"/>
        <color indexed="8"/>
        <rFont val="Calibri"/>
        <family val="2"/>
      </rPr>
      <t> </t>
    </r>
  </si>
  <si>
    <r>
      <t>C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 </t>
    </r>
  </si>
  <si>
    <r>
      <t>C</t>
    </r>
    <r>
      <rPr>
        <vertAlign val="sub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>8</t>
    </r>
  </si>
  <si>
    <r>
      <t>C</t>
    </r>
    <r>
      <rPr>
        <vertAlign val="sub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F</t>
    </r>
    <r>
      <rPr>
        <vertAlign val="subscript"/>
        <sz val="12"/>
        <color indexed="8"/>
        <rFont val="Calibri"/>
        <family val="2"/>
      </rPr>
      <t>8</t>
    </r>
  </si>
  <si>
    <r>
      <t>SF</t>
    </r>
    <r>
      <rPr>
        <vertAlign val="sub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> </t>
    </r>
  </si>
  <si>
    <r>
      <t>Сумма совокупных выбросов РГ минус ЗИЗЛХ (в эквиваленте СO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</rPr>
      <t xml:space="preserve">)                                                                      </t>
    </r>
    <r>
      <rPr>
        <sz val="12"/>
        <rFont val="Calibri"/>
      </rPr>
      <t xml:space="preserve">          Строка 7  + строка 8</t>
    </r>
  </si>
  <si>
    <r>
      <t xml:space="preserve">Совокупные выбросы парниковых газов на душу населения                                   </t>
    </r>
    <r>
      <rPr>
        <sz val="12"/>
        <rFont val="Calibri"/>
      </rPr>
      <t xml:space="preserve">   Строка 9 / строка 19</t>
    </r>
  </si>
  <si>
    <r>
      <t xml:space="preserve">Совокупные выбросы парниковых газов на площадь страны                     </t>
    </r>
    <r>
      <rPr>
        <sz val="12"/>
        <rFont val="Calibri"/>
      </rPr>
      <t xml:space="preserve">   Строка 9 / строка 21</t>
    </r>
  </si>
  <si>
    <r>
      <t>1000 т СО</t>
    </r>
    <r>
      <rPr>
        <vertAlign val="subscript"/>
        <sz val="12"/>
        <rFont val="Calibri"/>
        <family val="2"/>
      </rPr>
      <t>2</t>
    </r>
    <r>
      <rPr>
        <sz val="12"/>
        <color indexed="8"/>
        <rFont val="Calibri"/>
        <family val="2"/>
      </rPr>
      <t>-экв / км2</t>
    </r>
  </si>
  <si>
    <r>
      <t xml:space="preserve">Совокупные выбросы парниковых газов на единицу ВВП                   </t>
    </r>
    <r>
      <rPr>
        <sz val="12"/>
        <rFont val="Calibri"/>
      </rPr>
      <t xml:space="preserve">           Строка 9 / строка 23</t>
    </r>
  </si>
  <si>
    <r>
      <t>т СО</t>
    </r>
    <r>
      <rPr>
        <vertAlign val="subscript"/>
        <sz val="12"/>
        <rFont val="Calibri"/>
        <family val="2"/>
      </rPr>
      <t>2</t>
    </r>
    <r>
      <rPr>
        <sz val="12"/>
        <rFont val="Calibri"/>
      </rPr>
      <t>-</t>
    </r>
    <r>
      <rPr>
        <sz val="12"/>
        <color indexed="8"/>
        <rFont val="Calibri"/>
        <family val="2"/>
      </rPr>
      <t xml:space="preserve">экв /1000 долларов </t>
    </r>
  </si>
  <si>
    <t>из  них - неорганизованные выбросы</t>
  </si>
  <si>
    <t>Промышленные процессы</t>
  </si>
  <si>
    <r>
      <t>Подробнинформац</t>
    </r>
    <r>
      <rPr>
        <sz val="11"/>
        <rFont val="Calibri"/>
        <family val="2"/>
      </rPr>
      <t>ию</t>
    </r>
    <r>
      <rPr>
        <sz val="11"/>
        <color indexed="8"/>
        <rFont val="Calibri"/>
        <family val="2"/>
      </rPr>
      <t xml:space="preserve"> о методологии инвентаризации выбросов  парниковых газов можно найти в Руководящих принципах Межправительственной группы экспертов по изменению климата (МГЭИК) 2006 года для национальных кадастров парниковых газов  на сайте:</t>
    </r>
  </si>
  <si>
    <t>Пожалуйста, заполните cиние ячейки вручную; серые ячейки заполняются автоматически примененными формулами.</t>
  </si>
  <si>
    <r>
      <t xml:space="preserve">Версия на русском языке: http://unfccc.int/resource/docs/2006/sbsta/rus/09r.pdf
</t>
    </r>
    <r>
      <rPr>
        <sz val="11"/>
        <rFont val="Calibri"/>
        <family val="2"/>
      </rPr>
      <t>Если данные за какой-либо год недоступны, то в таком случае внесите, пожалуйста, в таблицу “n/a”.</t>
    </r>
  </si>
  <si>
    <r>
      <rPr>
        <b/>
        <sz val="12"/>
        <rFont val="Calibri"/>
      </rPr>
      <t>Совокупные выбросы (в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</rPr>
      <t xml:space="preserve"> эквиваленте)                                                  </t>
    </r>
    <r>
      <rPr>
        <sz val="12"/>
        <rFont val="Calibri"/>
      </rPr>
      <t xml:space="preserve">Строка 1 +cтрока 2 + cтрока 3+ 0.001 x (cтрока 4 + cтрока 5 + cтрока 6) </t>
    </r>
  </si>
  <si>
    <t>Значения ВВП по ППС в ценах 2011 года в международных долларах можно найти на http://data.worldbank.org/indicator/NY.GDP.MKTP.PP.KD</t>
  </si>
  <si>
    <t>ВВП в постоянных ценах 2011 года (ППС)</t>
  </si>
  <si>
    <r>
      <t xml:space="preserve">Временные ряды данных по показателям за период 1990-2013 гг., Таблица B-3: Выбросы парниковых газов: </t>
    </r>
    <r>
      <rPr>
        <i/>
        <sz val="14"/>
        <color indexed="8"/>
        <rFont val="Calibri"/>
        <family val="2"/>
      </rPr>
      <t xml:space="preserve"> Таджикистан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</si>
</sst>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name val="Calibri"/>
    </font>
    <font>
      <b/>
      <sz val="12"/>
      <name val="Calibri"/>
    </font>
    <font>
      <b/>
      <vertAlign val="subscript"/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2"/>
      <name val="Calibri"/>
      <family val="2"/>
    </font>
    <font>
      <i/>
      <sz val="12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18" fillId="0" borderId="0" xfId="0" applyFont="1"/>
    <xf numFmtId="0" fontId="0" fillId="0" borderId="0" xfId="0" applyAlignment="1">
      <alignment vertical="top"/>
    </xf>
    <xf numFmtId="0" fontId="0" fillId="2" borderId="0" xfId="0" applyFont="1" applyFill="1"/>
    <xf numFmtId="0" fontId="19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horizontal="left"/>
    </xf>
    <xf numFmtId="0" fontId="21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wrapText="1"/>
    </xf>
    <xf numFmtId="0" fontId="19" fillId="0" borderId="8" xfId="0" applyFont="1" applyBorder="1" applyAlignment="1">
      <alignment horizontal="left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3" xfId="0" applyFont="1" applyBorder="1"/>
    <xf numFmtId="0" fontId="19" fillId="4" borderId="13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0" fillId="4" borderId="0" xfId="0" applyFont="1" applyFill="1"/>
    <xf numFmtId="0" fontId="0" fillId="4" borderId="0" xfId="0" applyFill="1"/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9" fillId="4" borderId="31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/>
    <xf numFmtId="0" fontId="0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19" fillId="4" borderId="30" xfId="0" applyFont="1" applyFill="1" applyBorder="1"/>
    <xf numFmtId="0" fontId="19" fillId="4" borderId="13" xfId="0" applyFont="1" applyFill="1" applyBorder="1"/>
    <xf numFmtId="0" fontId="19" fillId="4" borderId="32" xfId="0" applyFont="1" applyFill="1" applyBorder="1"/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left" vertical="top" wrapText="1"/>
    </xf>
    <xf numFmtId="0" fontId="21" fillId="4" borderId="13" xfId="0" applyFont="1" applyFill="1" applyBorder="1" applyAlignment="1" applyProtection="1">
      <alignment horizontal="center" vertical="top" wrapText="1"/>
    </xf>
    <xf numFmtId="0" fontId="19" fillId="4" borderId="13" xfId="0" applyFont="1" applyFill="1" applyBorder="1" applyAlignment="1" applyProtection="1">
      <alignment horizontal="center" vertical="top" wrapText="1"/>
      <protection locked="0"/>
    </xf>
    <xf numFmtId="0" fontId="9" fillId="4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0" fontId="21" fillId="4" borderId="13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wrapText="1"/>
    </xf>
    <xf numFmtId="0" fontId="22" fillId="2" borderId="26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7" fillId="2" borderId="8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/>
    </xf>
    <xf numFmtId="0" fontId="7" fillId="2" borderId="8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/>
    </xf>
    <xf numFmtId="0" fontId="7" fillId="2" borderId="4" xfId="1" applyFont="1" applyFill="1" applyBorder="1" applyAlignment="1" applyProtection="1">
      <alignment horizontal="left"/>
    </xf>
    <xf numFmtId="0" fontId="20" fillId="0" borderId="0" xfId="0" applyFont="1" applyAlignment="1">
      <alignment horizontal="center"/>
    </xf>
    <xf numFmtId="0" fontId="17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2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21" fillId="0" borderId="2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1" defaultTableStyle="TableStyleMedium2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fccc.int/national_reports/annex_i_natcom/submitted_natcom/items/4903.php" TargetMode="External"/><Relationship Id="rId2" Type="http://schemas.openxmlformats.org/officeDocument/2006/relationships/hyperlink" Target="http://unfccc.int/national_reports/non-annex_i_natcom/items/2979.php" TargetMode="External"/><Relationship Id="rId1" Type="http://schemas.openxmlformats.org/officeDocument/2006/relationships/hyperlink" Target="http://www.ipcc-nggip.iges.or.jp/public/2006gl/index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topLeftCell="A31" zoomScale="70" zoomScaleNormal="70" workbookViewId="0">
      <selection activeCell="B45" sqref="B45:S45"/>
    </sheetView>
  </sheetViews>
  <sheetFormatPr defaultColWidth="8.85546875" defaultRowHeight="15" x14ac:dyDescent="0.25"/>
  <cols>
    <col min="2" max="2" width="29.28515625" customWidth="1"/>
    <col min="3" max="3" width="20.85546875" customWidth="1"/>
    <col min="4" max="4" width="15.7109375" customWidth="1"/>
  </cols>
  <sheetData>
    <row r="1" spans="1:19" ht="26.25" customHeight="1" x14ac:dyDescent="0.3">
      <c r="A1" s="1"/>
      <c r="B1" s="60" t="s">
        <v>133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38" customFormat="1" ht="18.75" x14ac:dyDescent="0.3">
      <c r="A2" s="37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ht="15.75" x14ac:dyDescent="0.25">
      <c r="A3" s="1"/>
      <c r="B3" s="61" t="s">
        <v>128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5"/>
    </row>
    <row r="4" spans="1:19" x14ac:dyDescent="0.25">
      <c r="A4" s="6"/>
      <c r="B4" s="45"/>
      <c r="C4" s="46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6.5" customHeight="1" thickBot="1" x14ac:dyDescent="0.3">
      <c r="A5" s="47"/>
      <c r="B5" s="48"/>
      <c r="C5" s="62" t="s">
        <v>27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6.5" thickBot="1" x14ac:dyDescent="0.3">
      <c r="A6" s="49"/>
      <c r="B6" s="50"/>
      <c r="C6" s="51" t="s">
        <v>0</v>
      </c>
      <c r="D6" s="51">
        <v>1990</v>
      </c>
      <c r="E6" s="51">
        <v>1995</v>
      </c>
      <c r="F6" s="51">
        <v>2000</v>
      </c>
      <c r="G6" s="51">
        <v>2001</v>
      </c>
      <c r="H6" s="51">
        <v>2002</v>
      </c>
      <c r="I6" s="51">
        <v>2003</v>
      </c>
      <c r="J6" s="51">
        <v>2004</v>
      </c>
      <c r="K6" s="51">
        <v>2005</v>
      </c>
      <c r="L6" s="51">
        <v>2006</v>
      </c>
      <c r="M6" s="51">
        <v>2007</v>
      </c>
      <c r="N6" s="51">
        <v>2008</v>
      </c>
      <c r="O6" s="51">
        <v>2009</v>
      </c>
      <c r="P6" s="51">
        <v>2010</v>
      </c>
      <c r="Q6" s="51">
        <v>2011</v>
      </c>
      <c r="R6" s="51">
        <v>2012</v>
      </c>
      <c r="S6" s="51">
        <v>2013</v>
      </c>
    </row>
    <row r="7" spans="1:19" ht="19.5" customHeight="1" thickBot="1" x14ac:dyDescent="0.3">
      <c r="A7" s="41">
        <v>1</v>
      </c>
      <c r="B7" s="50" t="s">
        <v>1</v>
      </c>
      <c r="C7" s="51" t="s">
        <v>2</v>
      </c>
      <c r="D7" s="51">
        <v>17.695</v>
      </c>
      <c r="E7" s="51">
        <v>4.6680000000000001</v>
      </c>
      <c r="F7" s="51">
        <v>2.54</v>
      </c>
      <c r="G7" s="51">
        <v>2.766</v>
      </c>
      <c r="H7" s="51">
        <v>2.5939999999999999</v>
      </c>
      <c r="I7" s="51">
        <v>2.7679999999999998</v>
      </c>
      <c r="J7" s="51">
        <v>3.2970000000000002</v>
      </c>
      <c r="K7" s="51">
        <v>2.645</v>
      </c>
      <c r="L7" s="51">
        <v>3.4740000000000002</v>
      </c>
      <c r="M7" s="51">
        <v>2.54</v>
      </c>
      <c r="N7" s="51">
        <v>2.5179999999999998</v>
      </c>
      <c r="O7" s="51">
        <v>2.0110000000000001</v>
      </c>
      <c r="P7" s="51">
        <v>1.907</v>
      </c>
      <c r="Q7" s="51"/>
      <c r="R7" s="51"/>
      <c r="S7" s="51"/>
    </row>
    <row r="8" spans="1:19" ht="19.5" thickBot="1" x14ac:dyDescent="0.3">
      <c r="A8" s="41">
        <v>2</v>
      </c>
      <c r="B8" s="50" t="s">
        <v>93</v>
      </c>
      <c r="C8" s="51" t="s">
        <v>2</v>
      </c>
      <c r="D8" s="51">
        <v>3.1</v>
      </c>
      <c r="E8" s="51">
        <v>2.48</v>
      </c>
      <c r="F8" s="51">
        <v>1.86</v>
      </c>
      <c r="G8" s="51">
        <v>1.86</v>
      </c>
      <c r="H8" s="51">
        <v>2.17</v>
      </c>
      <c r="I8" s="51">
        <v>2.48</v>
      </c>
      <c r="J8" s="51">
        <v>2.48</v>
      </c>
      <c r="K8" s="51">
        <v>2.79</v>
      </c>
      <c r="L8" s="51">
        <v>2.17</v>
      </c>
      <c r="M8" s="51">
        <v>2.17</v>
      </c>
      <c r="N8" s="51">
        <v>2.17</v>
      </c>
      <c r="O8" s="51">
        <v>2.79</v>
      </c>
      <c r="P8" s="51">
        <v>2.7090000000000001</v>
      </c>
      <c r="Q8" s="51"/>
      <c r="R8" s="51"/>
      <c r="S8" s="51"/>
    </row>
    <row r="9" spans="1:19" ht="19.5" thickBot="1" x14ac:dyDescent="0.3">
      <c r="A9" s="41">
        <v>3</v>
      </c>
      <c r="B9" s="50" t="s">
        <v>94</v>
      </c>
      <c r="C9" s="51" t="s">
        <v>2</v>
      </c>
      <c r="D9" s="51">
        <v>3.7469999999999999</v>
      </c>
      <c r="E9" s="51">
        <v>2.7090000000000001</v>
      </c>
      <c r="F9" s="51">
        <v>2.3519999999999999</v>
      </c>
      <c r="G9" s="51">
        <v>2.3519999999999999</v>
      </c>
      <c r="H9" s="51">
        <v>2.415</v>
      </c>
      <c r="I9" s="51">
        <v>2.5619999999999998</v>
      </c>
      <c r="J9" s="51">
        <v>2.625</v>
      </c>
      <c r="K9" s="51">
        <v>2.7509999999999999</v>
      </c>
      <c r="L9" s="51">
        <v>2.8140000000000001</v>
      </c>
      <c r="M9" s="51">
        <v>2.919</v>
      </c>
      <c r="N9" s="51">
        <v>3.2759999999999998</v>
      </c>
      <c r="O9" s="51">
        <v>3.4649999999999999</v>
      </c>
      <c r="P9" s="51">
        <v>3.5070000000000001</v>
      </c>
      <c r="Q9" s="51"/>
      <c r="R9" s="51"/>
      <c r="S9" s="51"/>
    </row>
    <row r="10" spans="1:19" ht="19.5" customHeight="1" thickBot="1" x14ac:dyDescent="0.3">
      <c r="A10" s="41">
        <v>4</v>
      </c>
      <c r="B10" s="50" t="s">
        <v>3</v>
      </c>
      <c r="C10" s="51" t="s">
        <v>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19.5" customHeight="1" thickBot="1" x14ac:dyDescent="0.3">
      <c r="A11" s="41">
        <v>5</v>
      </c>
      <c r="B11" s="50" t="s">
        <v>5</v>
      </c>
      <c r="C11" s="51" t="s">
        <v>4</v>
      </c>
      <c r="D11" s="51">
        <v>1002</v>
      </c>
      <c r="E11" s="51">
        <v>493</v>
      </c>
      <c r="F11" s="51">
        <v>645</v>
      </c>
      <c r="G11" s="51">
        <v>663</v>
      </c>
      <c r="H11" s="51">
        <v>770</v>
      </c>
      <c r="I11" s="51">
        <v>679</v>
      </c>
      <c r="J11" s="51">
        <v>742</v>
      </c>
      <c r="K11" s="51">
        <v>872</v>
      </c>
      <c r="L11" s="51">
        <v>937</v>
      </c>
      <c r="M11" s="51">
        <v>937</v>
      </c>
      <c r="N11" s="51">
        <v>872</v>
      </c>
      <c r="O11" s="51">
        <v>807</v>
      </c>
      <c r="P11" s="51">
        <v>807</v>
      </c>
      <c r="Q11" s="51"/>
      <c r="R11" s="51"/>
      <c r="S11" s="51"/>
    </row>
    <row r="12" spans="1:19" ht="19.5" thickBot="1" x14ac:dyDescent="0.3">
      <c r="A12" s="41">
        <v>6</v>
      </c>
      <c r="B12" s="52" t="s">
        <v>95</v>
      </c>
      <c r="C12" s="51" t="s">
        <v>4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82.5" thickBot="1" x14ac:dyDescent="0.3">
      <c r="A13" s="41">
        <v>7</v>
      </c>
      <c r="B13" s="52" t="s">
        <v>130</v>
      </c>
      <c r="C13" s="51" t="s">
        <v>2</v>
      </c>
      <c r="D13" s="53">
        <f>D7+D8+D9+0.001*(D10+D11+D12)</f>
        <v>25.544</v>
      </c>
      <c r="E13" s="53">
        <f t="shared" ref="E13:R13" si="0">E7+E8+E9+0.001*(E10+E11+E12)</f>
        <v>10.35</v>
      </c>
      <c r="F13" s="53">
        <f t="shared" si="0"/>
        <v>7.3970000000000002</v>
      </c>
      <c r="G13" s="53">
        <f t="shared" si="0"/>
        <v>7.641</v>
      </c>
      <c r="H13" s="53">
        <f t="shared" si="0"/>
        <v>7.9489999999999998</v>
      </c>
      <c r="I13" s="53">
        <f t="shared" si="0"/>
        <v>8.488999999999999</v>
      </c>
      <c r="J13" s="53">
        <f t="shared" si="0"/>
        <v>9.1440000000000019</v>
      </c>
      <c r="K13" s="53">
        <f t="shared" si="0"/>
        <v>9.0579999999999998</v>
      </c>
      <c r="L13" s="53">
        <f t="shared" si="0"/>
        <v>9.3949999999999996</v>
      </c>
      <c r="M13" s="53">
        <f t="shared" si="0"/>
        <v>8.5659999999999989</v>
      </c>
      <c r="N13" s="53">
        <f t="shared" si="0"/>
        <v>8.8360000000000003</v>
      </c>
      <c r="O13" s="53">
        <f t="shared" si="0"/>
        <v>9.0730000000000004</v>
      </c>
      <c r="P13" s="53">
        <f t="shared" si="0"/>
        <v>8.93</v>
      </c>
      <c r="Q13" s="53">
        <f t="shared" si="0"/>
        <v>0</v>
      </c>
      <c r="R13" s="53">
        <f t="shared" si="0"/>
        <v>0</v>
      </c>
      <c r="S13" s="53">
        <f>S7+S8+S9+0.001*(S10+S11+S12)</f>
        <v>0</v>
      </c>
    </row>
    <row r="14" spans="1:19" ht="95.25" thickBot="1" x14ac:dyDescent="0.3">
      <c r="A14" s="41">
        <v>8</v>
      </c>
      <c r="B14" s="50" t="s">
        <v>92</v>
      </c>
      <c r="C14" s="51" t="s">
        <v>2</v>
      </c>
      <c r="D14" s="54">
        <v>-1.9159999999999999</v>
      </c>
      <c r="E14" s="54">
        <v>-1.877</v>
      </c>
      <c r="F14" s="54">
        <v>-1.8779999999999999</v>
      </c>
      <c r="G14" s="54">
        <v>-1.8819999999999999</v>
      </c>
      <c r="H14" s="54">
        <v>-1.913</v>
      </c>
      <c r="I14" s="54">
        <v>-1.929</v>
      </c>
      <c r="J14" s="54">
        <v>-2.0379999999999998</v>
      </c>
      <c r="K14" s="54">
        <v>-2.0630000000000002</v>
      </c>
      <c r="L14" s="54">
        <v>-2.0859999999999999</v>
      </c>
      <c r="M14" s="54">
        <v>-2.0910000000000002</v>
      </c>
      <c r="N14" s="54">
        <v>-2.0870000000000002</v>
      </c>
      <c r="O14" s="54">
        <v>-2.09</v>
      </c>
      <c r="P14" s="54">
        <v>-2.0910000000000002</v>
      </c>
      <c r="Q14" s="54"/>
      <c r="R14" s="54"/>
      <c r="S14" s="54"/>
    </row>
    <row r="15" spans="1:19" ht="66.75" thickBot="1" x14ac:dyDescent="0.3">
      <c r="A15" s="41">
        <v>9</v>
      </c>
      <c r="B15" s="55" t="s">
        <v>119</v>
      </c>
      <c r="C15" s="51" t="s">
        <v>2</v>
      </c>
      <c r="D15" s="53">
        <f>D13+D14</f>
        <v>23.628</v>
      </c>
      <c r="E15" s="53">
        <f t="shared" ref="E15:R15" si="1">E13+E14</f>
        <v>8.472999999999999</v>
      </c>
      <c r="F15" s="53">
        <f t="shared" si="1"/>
        <v>5.5190000000000001</v>
      </c>
      <c r="G15" s="53">
        <f t="shared" si="1"/>
        <v>5.7590000000000003</v>
      </c>
      <c r="H15" s="53">
        <f t="shared" si="1"/>
        <v>6.0359999999999996</v>
      </c>
      <c r="I15" s="53">
        <f t="shared" si="1"/>
        <v>6.5599999999999987</v>
      </c>
      <c r="J15" s="53">
        <f t="shared" si="1"/>
        <v>7.1060000000000016</v>
      </c>
      <c r="K15" s="53">
        <f t="shared" si="1"/>
        <v>6.9949999999999992</v>
      </c>
      <c r="L15" s="53">
        <f t="shared" si="1"/>
        <v>7.3089999999999993</v>
      </c>
      <c r="M15" s="53">
        <f t="shared" si="1"/>
        <v>6.4749999999999988</v>
      </c>
      <c r="N15" s="53">
        <f t="shared" si="1"/>
        <v>6.7490000000000006</v>
      </c>
      <c r="O15" s="53">
        <f t="shared" si="1"/>
        <v>6.9830000000000005</v>
      </c>
      <c r="P15" s="53">
        <f t="shared" si="1"/>
        <v>6.8389999999999995</v>
      </c>
      <c r="Q15" s="53">
        <f t="shared" si="1"/>
        <v>0</v>
      </c>
      <c r="R15" s="53">
        <f t="shared" si="1"/>
        <v>0</v>
      </c>
      <c r="S15" s="53">
        <f>S13+S14</f>
        <v>0</v>
      </c>
    </row>
    <row r="16" spans="1:19" ht="16.5" customHeight="1" thickBot="1" x14ac:dyDescent="0.3">
      <c r="A16" s="41"/>
      <c r="B16" s="56" t="s">
        <v>96</v>
      </c>
      <c r="C16" s="62" t="s">
        <v>97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ht="16.5" thickBot="1" x14ac:dyDescent="0.3">
      <c r="A17" s="49"/>
      <c r="B17" s="50"/>
      <c r="C17" s="51" t="s">
        <v>0</v>
      </c>
      <c r="D17" s="51">
        <v>1990</v>
      </c>
      <c r="E17" s="51">
        <v>1995</v>
      </c>
      <c r="F17" s="51">
        <v>2000</v>
      </c>
      <c r="G17" s="51">
        <v>2001</v>
      </c>
      <c r="H17" s="51">
        <v>2002</v>
      </c>
      <c r="I17" s="51">
        <v>2003</v>
      </c>
      <c r="J17" s="51">
        <v>2004</v>
      </c>
      <c r="K17" s="51">
        <v>2005</v>
      </c>
      <c r="L17" s="51">
        <v>2006</v>
      </c>
      <c r="M17" s="51">
        <v>2007</v>
      </c>
      <c r="N17" s="51">
        <v>2008</v>
      </c>
      <c r="O17" s="51">
        <v>2009</v>
      </c>
      <c r="P17" s="51">
        <v>2010</v>
      </c>
      <c r="Q17" s="51">
        <v>2011</v>
      </c>
      <c r="R17" s="51">
        <v>2012</v>
      </c>
      <c r="S17" s="51">
        <v>2013</v>
      </c>
    </row>
    <row r="18" spans="1:19" ht="16.5" thickBot="1" x14ac:dyDescent="0.3">
      <c r="A18" s="41">
        <v>10</v>
      </c>
      <c r="B18" s="57" t="s">
        <v>6</v>
      </c>
      <c r="C18" s="51" t="s">
        <v>2</v>
      </c>
      <c r="D18" s="58">
        <v>17.038</v>
      </c>
      <c r="E18" s="58">
        <v>4.5369999999999999</v>
      </c>
      <c r="F18" s="58">
        <v>2.19</v>
      </c>
      <c r="G18" s="58">
        <v>0.57899999999999996</v>
      </c>
      <c r="H18" s="58">
        <v>2.15</v>
      </c>
      <c r="I18" s="58">
        <v>2.2869999999999999</v>
      </c>
      <c r="J18" s="58">
        <v>2.63</v>
      </c>
      <c r="K18" s="58">
        <v>1.919</v>
      </c>
      <c r="L18" s="58">
        <v>2.7469999999999999</v>
      </c>
      <c r="M18" s="58">
        <v>1.7669999999999999</v>
      </c>
      <c r="N18" s="58">
        <v>1.8240000000000001</v>
      </c>
      <c r="O18" s="58">
        <v>1.3979999999999999</v>
      </c>
      <c r="P18" s="58">
        <v>1.272</v>
      </c>
      <c r="Q18" s="58"/>
      <c r="R18" s="58"/>
      <c r="S18" s="58"/>
    </row>
    <row r="19" spans="1:19" ht="32.25" thickBot="1" x14ac:dyDescent="0.3">
      <c r="A19" s="41">
        <v>11</v>
      </c>
      <c r="B19" s="50" t="s">
        <v>30</v>
      </c>
      <c r="C19" s="51" t="s">
        <v>2</v>
      </c>
      <c r="D19" s="51">
        <v>4.8600000000000003</v>
      </c>
      <c r="E19" s="51">
        <v>1.2829999999999999</v>
      </c>
      <c r="F19" s="51">
        <v>0.36299999999999999</v>
      </c>
      <c r="G19" s="51">
        <v>0.4</v>
      </c>
      <c r="H19" s="51">
        <v>0.61199999999999999</v>
      </c>
      <c r="I19" s="51">
        <v>0.68</v>
      </c>
      <c r="J19" s="51">
        <v>0.746</v>
      </c>
      <c r="K19" s="51">
        <v>0.26900000000000002</v>
      </c>
      <c r="L19" s="51">
        <v>0.96499999999999997</v>
      </c>
      <c r="M19" s="51">
        <v>0.55100000000000005</v>
      </c>
      <c r="N19" s="51">
        <v>0.61199999999999999</v>
      </c>
      <c r="O19" s="51">
        <v>0.55000000000000004</v>
      </c>
      <c r="P19" s="51">
        <v>0.42599999999999999</v>
      </c>
      <c r="Q19" s="51"/>
      <c r="R19" s="51"/>
      <c r="S19" s="51"/>
    </row>
    <row r="20" spans="1:19" ht="32.25" thickBot="1" x14ac:dyDescent="0.3">
      <c r="A20" s="41">
        <v>12</v>
      </c>
      <c r="B20" s="50" t="s">
        <v>7</v>
      </c>
      <c r="C20" s="51" t="s">
        <v>2</v>
      </c>
      <c r="D20" s="51">
        <v>4.7969999999999997</v>
      </c>
      <c r="E20" s="51">
        <v>0.48599999999999999</v>
      </c>
      <c r="F20" s="51">
        <v>0.224</v>
      </c>
      <c r="G20" s="51">
        <v>1.2889999999999999</v>
      </c>
      <c r="H20" s="51">
        <v>0.53500000000000003</v>
      </c>
      <c r="I20" s="51">
        <v>0.30399999999999999</v>
      </c>
      <c r="J20" s="51">
        <v>0.51100000000000001</v>
      </c>
      <c r="K20" s="51">
        <v>0.497</v>
      </c>
      <c r="L20" s="51">
        <v>0.59799999999999998</v>
      </c>
      <c r="M20" s="51">
        <v>0.38500000000000001</v>
      </c>
      <c r="N20" s="51">
        <v>0.314</v>
      </c>
      <c r="O20" s="51">
        <v>0.372</v>
      </c>
      <c r="P20" s="51">
        <v>0.40600000000000003</v>
      </c>
      <c r="Q20" s="51"/>
      <c r="R20" s="51"/>
      <c r="S20" s="51"/>
    </row>
    <row r="21" spans="1:19" ht="37.5" customHeight="1" thickBot="1" x14ac:dyDescent="0.3">
      <c r="A21" s="41">
        <v>13</v>
      </c>
      <c r="B21" s="50" t="s">
        <v>125</v>
      </c>
      <c r="C21" s="51" t="s">
        <v>2</v>
      </c>
      <c r="D21" s="51">
        <v>7.3810000000000002</v>
      </c>
      <c r="E21" s="51">
        <v>2.4740000000000002</v>
      </c>
      <c r="F21" s="51">
        <v>1.4670000000000001</v>
      </c>
      <c r="G21" s="51">
        <v>1.1619999999999999</v>
      </c>
      <c r="H21" s="51">
        <v>0.89700000000000002</v>
      </c>
      <c r="I21" s="51">
        <v>1.1559999999999999</v>
      </c>
      <c r="J21" s="51">
        <v>1.31</v>
      </c>
      <c r="K21" s="51">
        <v>1.091</v>
      </c>
      <c r="L21" s="51">
        <v>1.1000000000000001</v>
      </c>
      <c r="M21" s="51">
        <v>0.79</v>
      </c>
      <c r="N21" s="51">
        <v>0.85699999999999998</v>
      </c>
      <c r="O21" s="51">
        <v>0.45600000000000002</v>
      </c>
      <c r="P21" s="51">
        <v>0.42</v>
      </c>
      <c r="Q21" s="51"/>
      <c r="R21" s="51"/>
      <c r="S21" s="51"/>
    </row>
    <row r="22" spans="1:19" ht="16.5" thickBot="1" x14ac:dyDescent="0.3">
      <c r="A22" s="41">
        <v>14</v>
      </c>
      <c r="B22" s="57" t="s">
        <v>126</v>
      </c>
      <c r="C22" s="51" t="s">
        <v>2</v>
      </c>
      <c r="D22" s="58">
        <v>2.5840000000000001</v>
      </c>
      <c r="E22" s="58">
        <v>0.93899999999999995</v>
      </c>
      <c r="F22" s="58">
        <v>1.1200000000000001</v>
      </c>
      <c r="G22" s="58">
        <v>1.1619999999999999</v>
      </c>
      <c r="H22" s="58">
        <v>1.34</v>
      </c>
      <c r="I22" s="58">
        <v>1.3069999999999999</v>
      </c>
      <c r="J22" s="58">
        <v>1.4730000000000001</v>
      </c>
      <c r="K22" s="58">
        <v>0.78900000000000003</v>
      </c>
      <c r="L22" s="58">
        <v>0.81100000000000005</v>
      </c>
      <c r="M22" s="58">
        <v>0.81399999999999995</v>
      </c>
      <c r="N22" s="58">
        <v>0.73499999999999999</v>
      </c>
      <c r="O22" s="58">
        <v>0.63300000000000001</v>
      </c>
      <c r="P22" s="58">
        <v>1.4630000000000001</v>
      </c>
      <c r="Q22" s="58"/>
      <c r="R22" s="58"/>
      <c r="S22" s="58"/>
    </row>
    <row r="23" spans="1:19" ht="48" thickBot="1" x14ac:dyDescent="0.3">
      <c r="A23" s="41">
        <v>15</v>
      </c>
      <c r="B23" s="57" t="s">
        <v>8</v>
      </c>
      <c r="C23" s="51" t="s">
        <v>2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6.5" thickBot="1" x14ac:dyDescent="0.3">
      <c r="A24" s="41">
        <v>16</v>
      </c>
      <c r="B24" s="57" t="s">
        <v>9</v>
      </c>
      <c r="C24" s="51" t="s">
        <v>2</v>
      </c>
      <c r="D24" s="58">
        <v>5.1790000000000003</v>
      </c>
      <c r="E24" s="58">
        <v>4.2140000000000004</v>
      </c>
      <c r="F24" s="58">
        <v>3.5910000000000002</v>
      </c>
      <c r="G24" s="58">
        <v>3.6030000000000002</v>
      </c>
      <c r="H24" s="58">
        <v>3.9969999999999999</v>
      </c>
      <c r="I24" s="58">
        <v>4.4329999999999998</v>
      </c>
      <c r="J24" s="58">
        <v>4.5380000000000003</v>
      </c>
      <c r="K24" s="58">
        <v>4.9530000000000003</v>
      </c>
      <c r="L24" s="58">
        <v>4.3959999999999999</v>
      </c>
      <c r="M24" s="58">
        <v>4.5220000000000002</v>
      </c>
      <c r="N24" s="58">
        <v>4.8579999999999997</v>
      </c>
      <c r="O24" s="58">
        <v>5.6879999999999997</v>
      </c>
      <c r="P24" s="58">
        <v>5.6280000000000001</v>
      </c>
      <c r="Q24" s="58"/>
      <c r="R24" s="58"/>
      <c r="S24" s="58"/>
    </row>
    <row r="25" spans="1:19" ht="32.25" thickBot="1" x14ac:dyDescent="0.3">
      <c r="A25" s="41">
        <v>17</v>
      </c>
      <c r="B25" s="57" t="s">
        <v>10</v>
      </c>
      <c r="C25" s="51" t="s">
        <v>2</v>
      </c>
      <c r="D25" s="58">
        <v>-1.9159999999999999</v>
      </c>
      <c r="E25" s="58">
        <v>-1.877</v>
      </c>
      <c r="F25" s="58">
        <v>-1.8779999999999999</v>
      </c>
      <c r="G25" s="58">
        <v>-1.8819999999999999</v>
      </c>
      <c r="H25" s="58">
        <v>-1.913</v>
      </c>
      <c r="I25" s="58">
        <v>-1.929</v>
      </c>
      <c r="J25" s="58">
        <v>-2.0379999999999998</v>
      </c>
      <c r="K25" s="58">
        <v>-2.0630000000000002</v>
      </c>
      <c r="L25" s="58">
        <v>-2.0859999999999999</v>
      </c>
      <c r="M25" s="58">
        <v>-2.0910000000000002</v>
      </c>
      <c r="N25" s="58">
        <v>-2.0870000000000002</v>
      </c>
      <c r="O25" s="58">
        <v>-2.09</v>
      </c>
      <c r="P25" s="58">
        <v>-2.0910000000000002</v>
      </c>
      <c r="Q25" s="58"/>
      <c r="R25" s="58"/>
      <c r="S25" s="58"/>
    </row>
    <row r="26" spans="1:19" ht="16.5" thickBot="1" x14ac:dyDescent="0.3">
      <c r="A26" s="41">
        <v>18</v>
      </c>
      <c r="B26" s="57" t="s">
        <v>11</v>
      </c>
      <c r="C26" s="51" t="s">
        <v>2</v>
      </c>
      <c r="D26" s="58">
        <v>0.69299999999999995</v>
      </c>
      <c r="E26" s="58">
        <v>0.58799999999999997</v>
      </c>
      <c r="F26" s="58">
        <v>0.441</v>
      </c>
      <c r="G26" s="58">
        <v>0.46200000000000002</v>
      </c>
      <c r="H26" s="58">
        <v>0.46200000000000002</v>
      </c>
      <c r="I26" s="58">
        <v>0.46200000000000002</v>
      </c>
      <c r="J26" s="58">
        <v>0.504</v>
      </c>
      <c r="K26" s="58">
        <v>0.504</v>
      </c>
      <c r="L26" s="58">
        <v>0.504</v>
      </c>
      <c r="M26" s="58">
        <v>0.52500000000000002</v>
      </c>
      <c r="N26" s="58">
        <v>0.52500000000000002</v>
      </c>
      <c r="O26" s="58">
        <v>0.54600000000000004</v>
      </c>
      <c r="P26" s="58">
        <v>0.54600000000000004</v>
      </c>
      <c r="Q26" s="58"/>
      <c r="R26" s="58"/>
      <c r="S26" s="58"/>
    </row>
    <row r="27" spans="1:19" ht="16.5" customHeight="1" thickBot="1" x14ac:dyDescent="0.3">
      <c r="A27" s="41"/>
      <c r="B27" s="48"/>
      <c r="C27" s="62" t="s">
        <v>12</v>
      </c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ht="16.5" thickBot="1" x14ac:dyDescent="0.3">
      <c r="A28" s="49"/>
      <c r="B28" s="50"/>
      <c r="C28" s="51" t="s">
        <v>0</v>
      </c>
      <c r="D28" s="51">
        <v>1990</v>
      </c>
      <c r="E28" s="51">
        <v>1995</v>
      </c>
      <c r="F28" s="51">
        <v>2000</v>
      </c>
      <c r="G28" s="51">
        <v>2001</v>
      </c>
      <c r="H28" s="51">
        <v>2002</v>
      </c>
      <c r="I28" s="51">
        <v>2003</v>
      </c>
      <c r="J28" s="51">
        <v>2004</v>
      </c>
      <c r="K28" s="51">
        <v>2005</v>
      </c>
      <c r="L28" s="51">
        <v>2006</v>
      </c>
      <c r="M28" s="51">
        <v>2007</v>
      </c>
      <c r="N28" s="51">
        <v>2008</v>
      </c>
      <c r="O28" s="51">
        <v>2009</v>
      </c>
      <c r="P28" s="51">
        <v>2010</v>
      </c>
      <c r="Q28" s="51">
        <v>2011</v>
      </c>
      <c r="R28" s="51">
        <v>2012</v>
      </c>
      <c r="S28" s="51">
        <v>2013</v>
      </c>
    </row>
    <row r="29" spans="1:19" ht="16.5" thickBot="1" x14ac:dyDescent="0.3">
      <c r="A29" s="41">
        <v>19</v>
      </c>
      <c r="B29" s="50" t="s">
        <v>13</v>
      </c>
      <c r="C29" s="51" t="s">
        <v>14</v>
      </c>
      <c r="D29" s="51">
        <v>5.2480000000000002</v>
      </c>
      <c r="E29" s="51">
        <v>5.7859999999999996</v>
      </c>
      <c r="F29" s="51">
        <v>6.1</v>
      </c>
      <c r="G29" s="51">
        <v>6.2</v>
      </c>
      <c r="H29" s="51">
        <v>6.375</v>
      </c>
      <c r="I29" s="51">
        <v>6.5069999999999997</v>
      </c>
      <c r="J29" s="51">
        <v>6.78</v>
      </c>
      <c r="K29" s="51">
        <v>6.78</v>
      </c>
      <c r="L29" s="51">
        <v>6.92</v>
      </c>
      <c r="M29" s="51">
        <v>7.0640000000000001</v>
      </c>
      <c r="N29" s="51">
        <v>7.2160000000000002</v>
      </c>
      <c r="O29" s="51">
        <v>7.3739999999999997</v>
      </c>
      <c r="P29" s="51">
        <v>7.53</v>
      </c>
      <c r="Q29" s="51"/>
      <c r="R29" s="51"/>
      <c r="S29" s="51"/>
    </row>
    <row r="30" spans="1:19" ht="63.75" thickBot="1" x14ac:dyDescent="0.3">
      <c r="A30" s="41">
        <v>20</v>
      </c>
      <c r="B30" s="55" t="s">
        <v>120</v>
      </c>
      <c r="C30" s="51" t="s">
        <v>15</v>
      </c>
      <c r="D30" s="53">
        <f>IF(D29="","n/a",D15/D29)</f>
        <v>4.5022865853658534</v>
      </c>
      <c r="E30" s="53">
        <f t="shared" ref="E30:R30" si="2">IF(E29="","n/a",E15/E29)</f>
        <v>1.4643968199101278</v>
      </c>
      <c r="F30" s="53">
        <f t="shared" si="2"/>
        <v>0.90475409836065579</v>
      </c>
      <c r="G30" s="53">
        <f t="shared" si="2"/>
        <v>0.92887096774193556</v>
      </c>
      <c r="H30" s="53">
        <f t="shared" si="2"/>
        <v>0.94682352941176462</v>
      </c>
      <c r="I30" s="53">
        <f t="shared" si="2"/>
        <v>1.0081450745351159</v>
      </c>
      <c r="J30" s="53">
        <f t="shared" si="2"/>
        <v>1.0480825958702067</v>
      </c>
      <c r="K30" s="53">
        <f t="shared" si="2"/>
        <v>1.0317109144542771</v>
      </c>
      <c r="L30" s="53">
        <f t="shared" si="2"/>
        <v>1.0562138728323698</v>
      </c>
      <c r="M30" s="53">
        <f t="shared" si="2"/>
        <v>0.91661947904869745</v>
      </c>
      <c r="N30" s="53">
        <f t="shared" si="2"/>
        <v>0.93528270509977829</v>
      </c>
      <c r="O30" s="53">
        <f t="shared" si="2"/>
        <v>0.94697586113371313</v>
      </c>
      <c r="P30" s="53">
        <f t="shared" si="2"/>
        <v>0.90823373173970778</v>
      </c>
      <c r="Q30" s="53" t="str">
        <f t="shared" si="2"/>
        <v>n/a</v>
      </c>
      <c r="R30" s="53" t="str">
        <f t="shared" si="2"/>
        <v>n/a</v>
      </c>
      <c r="S30" s="53" t="str">
        <f>IF(S29="","n/a",S15/S29)</f>
        <v>n/a</v>
      </c>
    </row>
    <row r="31" spans="1:19" ht="16.5" thickBot="1" x14ac:dyDescent="0.3">
      <c r="A31" s="41">
        <v>21</v>
      </c>
      <c r="B31" s="50" t="s">
        <v>16</v>
      </c>
      <c r="C31" s="51" t="s">
        <v>17</v>
      </c>
      <c r="D31" s="59">
        <v>146.19999999999999</v>
      </c>
      <c r="E31" s="54">
        <v>146.19999999999999</v>
      </c>
      <c r="F31" s="54">
        <v>146.19999999999999</v>
      </c>
      <c r="G31" s="54">
        <v>146.19999999999999</v>
      </c>
      <c r="H31" s="54">
        <v>146.19999999999999</v>
      </c>
      <c r="I31" s="54">
        <v>146.19999999999999</v>
      </c>
      <c r="J31" s="54">
        <v>146.19999999999999</v>
      </c>
      <c r="K31" s="54">
        <v>146.19999999999999</v>
      </c>
      <c r="L31" s="54">
        <v>146.19999999999999</v>
      </c>
      <c r="M31" s="54">
        <v>146.19999999999999</v>
      </c>
      <c r="N31" s="54">
        <v>146.19999999999999</v>
      </c>
      <c r="O31" s="54">
        <v>146.19999999999999</v>
      </c>
      <c r="P31" s="54">
        <v>146.19999999999999</v>
      </c>
      <c r="Q31" s="54"/>
      <c r="R31" s="54"/>
      <c r="S31" s="54"/>
    </row>
    <row r="32" spans="1:19" ht="63.75" thickBot="1" x14ac:dyDescent="0.3">
      <c r="A32" s="41">
        <v>22</v>
      </c>
      <c r="B32" s="55" t="s">
        <v>121</v>
      </c>
      <c r="C32" s="51" t="s">
        <v>122</v>
      </c>
      <c r="D32" s="53">
        <f>IF(D31="","n/a",D15/D31)</f>
        <v>0.16161422708618334</v>
      </c>
      <c r="E32" s="53">
        <f t="shared" ref="E32:R32" si="3">IF(E31="","n/a",E15/E31)</f>
        <v>5.795485636114911E-2</v>
      </c>
      <c r="F32" s="53">
        <f t="shared" si="3"/>
        <v>3.7749658002735983E-2</v>
      </c>
      <c r="G32" s="53">
        <f t="shared" si="3"/>
        <v>3.9391244870041045E-2</v>
      </c>
      <c r="H32" s="53">
        <f t="shared" si="3"/>
        <v>4.12859097127223E-2</v>
      </c>
      <c r="I32" s="53">
        <f t="shared" si="3"/>
        <v>4.4870041039671675E-2</v>
      </c>
      <c r="J32" s="53">
        <f t="shared" si="3"/>
        <v>4.860465116279071E-2</v>
      </c>
      <c r="K32" s="53">
        <f t="shared" si="3"/>
        <v>4.7845417236662108E-2</v>
      </c>
      <c r="L32" s="53">
        <f t="shared" si="3"/>
        <v>4.9993160054719564E-2</v>
      </c>
      <c r="M32" s="53">
        <f t="shared" si="3"/>
        <v>4.4288645690834468E-2</v>
      </c>
      <c r="N32" s="53">
        <f t="shared" si="3"/>
        <v>4.6162790697674427E-2</v>
      </c>
      <c r="O32" s="53">
        <f t="shared" si="3"/>
        <v>4.7763337893296863E-2</v>
      </c>
      <c r="P32" s="53">
        <f t="shared" si="3"/>
        <v>4.6778385772913815E-2</v>
      </c>
      <c r="Q32" s="53" t="str">
        <f t="shared" si="3"/>
        <v>n/a</v>
      </c>
      <c r="R32" s="53" t="str">
        <f t="shared" si="3"/>
        <v>n/a</v>
      </c>
      <c r="S32" s="53" t="str">
        <f>IF(S31="","n/a",S15/S31)</f>
        <v>n/a</v>
      </c>
    </row>
    <row r="33" spans="1:19" ht="36.75" customHeight="1" thickBot="1" x14ac:dyDescent="0.3">
      <c r="A33" s="41">
        <v>23</v>
      </c>
      <c r="B33" s="50" t="s">
        <v>132</v>
      </c>
      <c r="C33" s="51" t="s">
        <v>18</v>
      </c>
      <c r="D33" s="59">
        <v>19.257000000000001</v>
      </c>
      <c r="E33" s="54">
        <v>7.3209999999999997</v>
      </c>
      <c r="F33" s="54">
        <v>7.3339999999999996</v>
      </c>
      <c r="G33" s="54">
        <v>8.0820000000000007</v>
      </c>
      <c r="H33" s="54">
        <v>8.9550000000000001</v>
      </c>
      <c r="I33" s="54">
        <v>9.94</v>
      </c>
      <c r="J33" s="54">
        <v>15.113</v>
      </c>
      <c r="K33" s="54">
        <v>11.699</v>
      </c>
      <c r="L33" s="54">
        <v>12.518000000000001</v>
      </c>
      <c r="M33" s="54">
        <v>13.494</v>
      </c>
      <c r="N33" s="54">
        <v>14.56</v>
      </c>
      <c r="O33" s="54">
        <v>15.113</v>
      </c>
      <c r="P33" s="54">
        <v>16.096</v>
      </c>
      <c r="Q33" s="54"/>
      <c r="R33" s="54"/>
      <c r="S33" s="54"/>
    </row>
    <row r="34" spans="1:19" ht="63" x14ac:dyDescent="0.25">
      <c r="A34" s="42">
        <v>24</v>
      </c>
      <c r="B34" s="55" t="s">
        <v>123</v>
      </c>
      <c r="C34" s="51" t="s">
        <v>124</v>
      </c>
      <c r="D34" s="53">
        <f>IF(D33="","n/a",D15/D33)</f>
        <v>1.2269823960118398</v>
      </c>
      <c r="E34" s="53">
        <f t="shared" ref="E34:R34" si="4">IF(E33="","n/a",E15/E33)</f>
        <v>1.1573555525201473</v>
      </c>
      <c r="F34" s="53">
        <f t="shared" si="4"/>
        <v>0.75252249795473147</v>
      </c>
      <c r="G34" s="53">
        <f t="shared" si="4"/>
        <v>0.712571145756001</v>
      </c>
      <c r="H34" s="53">
        <f t="shared" si="4"/>
        <v>0.67403685092127297</v>
      </c>
      <c r="I34" s="53">
        <f t="shared" si="4"/>
        <v>0.65995975855130773</v>
      </c>
      <c r="J34" s="53">
        <f t="shared" si="4"/>
        <v>0.47019122609673802</v>
      </c>
      <c r="K34" s="53">
        <f t="shared" si="4"/>
        <v>0.59791435165398743</v>
      </c>
      <c r="L34" s="53">
        <f t="shared" si="4"/>
        <v>0.58387921393193787</v>
      </c>
      <c r="M34" s="53">
        <f t="shared" si="4"/>
        <v>0.47984289313769074</v>
      </c>
      <c r="N34" s="53">
        <f t="shared" si="4"/>
        <v>0.4635302197802198</v>
      </c>
      <c r="O34" s="53">
        <f t="shared" si="4"/>
        <v>0.46205253755045328</v>
      </c>
      <c r="P34" s="53">
        <f t="shared" si="4"/>
        <v>0.42488817097415504</v>
      </c>
      <c r="Q34" s="53" t="str">
        <f t="shared" si="4"/>
        <v>n/a</v>
      </c>
      <c r="R34" s="53" t="str">
        <f t="shared" si="4"/>
        <v>n/a</v>
      </c>
      <c r="S34" s="53" t="str">
        <f>IF(S33="","n/a",S15/S33)</f>
        <v>n/a</v>
      </c>
    </row>
    <row r="35" spans="1:19" ht="15.75" x14ac:dyDescent="0.25">
      <c r="A35" s="7"/>
      <c r="B35" s="2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</row>
    <row r="36" spans="1:19" ht="16.5" thickBot="1" x14ac:dyDescent="0.3">
      <c r="A36" s="7"/>
      <c r="B36" s="2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</row>
    <row r="37" spans="1:19" x14ac:dyDescent="0.25">
      <c r="A37" s="8"/>
      <c r="B37" s="71" t="s">
        <v>19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3"/>
    </row>
    <row r="38" spans="1:19" ht="15" customHeight="1" x14ac:dyDescent="0.25">
      <c r="A38" s="2"/>
      <c r="B38" s="63" t="s">
        <v>28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19" x14ac:dyDescent="0.25">
      <c r="A39" s="2"/>
      <c r="B39" s="66" t="s">
        <v>29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8"/>
    </row>
    <row r="40" spans="1:19" x14ac:dyDescent="0.25">
      <c r="A40" s="2"/>
      <c r="B40" s="77" t="s">
        <v>20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1:19" x14ac:dyDescent="0.25">
      <c r="A41" s="2"/>
      <c r="B41" s="66" t="s">
        <v>131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</row>
    <row r="42" spans="1:19" x14ac:dyDescent="0.25">
      <c r="A42" s="2"/>
      <c r="B42" s="66" t="s">
        <v>21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8"/>
    </row>
    <row r="43" spans="1:19" x14ac:dyDescent="0.25">
      <c r="A43" s="2"/>
      <c r="B43" s="80" t="s">
        <v>22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2"/>
    </row>
    <row r="44" spans="1:19" x14ac:dyDescent="0.25">
      <c r="A44" s="2"/>
      <c r="B44" s="66" t="s">
        <v>23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8"/>
    </row>
    <row r="45" spans="1:19" x14ac:dyDescent="0.25">
      <c r="A45" s="2"/>
      <c r="B45" s="80" t="s">
        <v>24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2"/>
    </row>
    <row r="46" spans="1:19" ht="30.75" customHeight="1" x14ac:dyDescent="0.25">
      <c r="A46" s="2"/>
      <c r="B46" s="63" t="s">
        <v>127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5"/>
    </row>
    <row r="47" spans="1:19" x14ac:dyDescent="0.25">
      <c r="A47" s="2"/>
      <c r="B47" s="80" t="s">
        <v>25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2"/>
    </row>
    <row r="48" spans="1:19" ht="30.75" customHeight="1" x14ac:dyDescent="0.25">
      <c r="A48" s="1"/>
      <c r="B48" s="63" t="s">
        <v>26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</row>
    <row r="49" spans="1:19" ht="28.5" customHeight="1" thickBot="1" x14ac:dyDescent="0.3">
      <c r="A49" s="1"/>
      <c r="B49" s="74" t="s">
        <v>129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x14ac:dyDescent="0.25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</sheetData>
  <mergeCells count="20">
    <mergeCell ref="B48:S48"/>
    <mergeCell ref="B49:S49"/>
    <mergeCell ref="B40:S40"/>
    <mergeCell ref="B41:S41"/>
    <mergeCell ref="B42:S42"/>
    <mergeCell ref="B43:S43"/>
    <mergeCell ref="B44:S44"/>
    <mergeCell ref="B45:S45"/>
    <mergeCell ref="B47:S47"/>
    <mergeCell ref="B38:S38"/>
    <mergeCell ref="B39:S39"/>
    <mergeCell ref="C35:S35"/>
    <mergeCell ref="C36:S36"/>
    <mergeCell ref="B46:S46"/>
    <mergeCell ref="B37:S37"/>
    <mergeCell ref="B1:S1"/>
    <mergeCell ref="B3:R3"/>
    <mergeCell ref="C5:S5"/>
    <mergeCell ref="C16:S16"/>
    <mergeCell ref="C27:S27"/>
  </mergeCells>
  <phoneticPr fontId="11" type="noConversion"/>
  <hyperlinks>
    <hyperlink ref="B47" r:id="rId1"/>
    <hyperlink ref="B45" r:id="rId2"/>
    <hyperlink ref="B43" r:id="rId3"/>
  </hyperlinks>
  <pageMargins left="0.70866141732283472" right="0.70866141732283472" top="0.78740157480314965" bottom="0.78740157480314965" header="0.31496062992125984" footer="0.31496062992125984"/>
  <pageSetup paperSize="9" scale="62" fitToHeight="0" orientation="landscape" r:id="rId4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D39" sqref="D39"/>
    </sheetView>
  </sheetViews>
  <sheetFormatPr defaultColWidth="8.85546875" defaultRowHeight="15" x14ac:dyDescent="0.25"/>
  <cols>
    <col min="1" max="1" width="25.140625" customWidth="1"/>
    <col min="2" max="2" width="21.42578125" customWidth="1"/>
    <col min="3" max="3" width="22.85546875" customWidth="1"/>
    <col min="4" max="4" width="29.7109375" customWidth="1"/>
    <col min="5" max="9" width="9.140625" customWidth="1"/>
    <col min="10" max="10" width="8.140625" customWidth="1"/>
    <col min="11" max="17" width="9.140625" hidden="1" customWidth="1"/>
    <col min="19" max="19" width="5.42578125" customWidth="1"/>
    <col min="20" max="20" width="9.140625" hidden="1" customWidth="1"/>
    <col min="22" max="22" width="5.42578125" customWidth="1"/>
    <col min="23" max="25" width="9.140625" hidden="1" customWidth="1"/>
    <col min="27" max="29" width="9.140625" customWidth="1"/>
  </cols>
  <sheetData>
    <row r="1" spans="1:18" ht="25.5" customHeight="1" x14ac:dyDescent="0.3">
      <c r="A1" s="83" t="s">
        <v>31</v>
      </c>
      <c r="B1" s="83"/>
      <c r="C1" s="83"/>
      <c r="D1" s="83"/>
    </row>
    <row r="2" spans="1:18" ht="18.75" x14ac:dyDescent="0.3">
      <c r="A2" s="9"/>
      <c r="B2" s="9"/>
      <c r="C2" s="9"/>
      <c r="D2" s="9"/>
    </row>
    <row r="3" spans="1:18" s="5" customFormat="1" ht="45.75" customHeight="1" x14ac:dyDescent="0.25">
      <c r="A3" s="95" t="s">
        <v>32</v>
      </c>
      <c r="B3" s="95"/>
      <c r="C3" s="95"/>
      <c r="D3" s="95"/>
    </row>
    <row r="4" spans="1:18" s="5" customFormat="1" ht="15.75" thickBot="1" x14ac:dyDescent="0.3">
      <c r="A4" s="10"/>
      <c r="B4" s="10"/>
      <c r="C4" s="10"/>
      <c r="D4" s="10"/>
    </row>
    <row r="5" spans="1:18" ht="18.75" customHeight="1" thickBot="1" x14ac:dyDescent="0.35">
      <c r="A5" s="11"/>
      <c r="B5" s="12" t="s">
        <v>63</v>
      </c>
      <c r="C5" s="13" t="s">
        <v>64</v>
      </c>
      <c r="D5" s="14" t="s">
        <v>65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.75" customHeight="1" x14ac:dyDescent="0.3">
      <c r="A6" s="15"/>
      <c r="B6" s="16" t="s">
        <v>1</v>
      </c>
      <c r="C6" s="17" t="s">
        <v>99</v>
      </c>
      <c r="D6" s="18" t="s">
        <v>33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.75" x14ac:dyDescent="0.25">
      <c r="A7" s="15"/>
      <c r="B7" s="19" t="s">
        <v>68</v>
      </c>
      <c r="C7" s="20" t="s">
        <v>100</v>
      </c>
      <c r="D7" s="21" t="s">
        <v>34</v>
      </c>
    </row>
    <row r="8" spans="1:18" ht="19.5" thickBot="1" x14ac:dyDescent="0.3">
      <c r="A8" s="15"/>
      <c r="B8" s="22" t="s">
        <v>69</v>
      </c>
      <c r="C8" s="23" t="s">
        <v>101</v>
      </c>
      <c r="D8" s="24" t="s">
        <v>35</v>
      </c>
    </row>
    <row r="9" spans="1:18" ht="18.75" x14ac:dyDescent="0.25">
      <c r="A9" s="90" t="s">
        <v>66</v>
      </c>
      <c r="B9" s="25" t="s">
        <v>70</v>
      </c>
      <c r="C9" s="26" t="s">
        <v>102</v>
      </c>
      <c r="D9" s="27" t="s">
        <v>36</v>
      </c>
    </row>
    <row r="10" spans="1:18" ht="18.75" x14ac:dyDescent="0.25">
      <c r="A10" s="91"/>
      <c r="B10" s="19" t="s">
        <v>71</v>
      </c>
      <c r="C10" s="20" t="s">
        <v>103</v>
      </c>
      <c r="D10" s="21" t="s">
        <v>37</v>
      </c>
    </row>
    <row r="11" spans="1:18" ht="18.75" x14ac:dyDescent="0.25">
      <c r="A11" s="91"/>
      <c r="B11" s="19" t="s">
        <v>72</v>
      </c>
      <c r="C11" s="20" t="s">
        <v>104</v>
      </c>
      <c r="D11" s="21" t="s">
        <v>38</v>
      </c>
    </row>
    <row r="12" spans="1:18" ht="18.75" x14ac:dyDescent="0.25">
      <c r="A12" s="91"/>
      <c r="B12" s="19" t="s">
        <v>73</v>
      </c>
      <c r="C12" s="20" t="s">
        <v>105</v>
      </c>
      <c r="D12" s="21" t="s">
        <v>39</v>
      </c>
    </row>
    <row r="13" spans="1:18" ht="18.75" x14ac:dyDescent="0.25">
      <c r="A13" s="91"/>
      <c r="B13" s="19" t="s">
        <v>74</v>
      </c>
      <c r="C13" s="20" t="s">
        <v>106</v>
      </c>
      <c r="D13" s="21" t="s">
        <v>40</v>
      </c>
    </row>
    <row r="14" spans="1:18" ht="18.75" x14ac:dyDescent="0.25">
      <c r="A14" s="91"/>
      <c r="B14" s="19" t="s">
        <v>75</v>
      </c>
      <c r="C14" s="20" t="s">
        <v>107</v>
      </c>
      <c r="D14" s="21" t="s">
        <v>41</v>
      </c>
    </row>
    <row r="15" spans="1:18" ht="18.75" x14ac:dyDescent="0.25">
      <c r="A15" s="91"/>
      <c r="B15" s="19" t="s">
        <v>76</v>
      </c>
      <c r="C15" s="20" t="s">
        <v>108</v>
      </c>
      <c r="D15" s="21" t="s">
        <v>42</v>
      </c>
    </row>
    <row r="16" spans="1:18" ht="18.75" x14ac:dyDescent="0.25">
      <c r="A16" s="91"/>
      <c r="B16" s="19" t="s">
        <v>77</v>
      </c>
      <c r="C16" s="20" t="s">
        <v>109</v>
      </c>
      <c r="D16" s="21" t="s">
        <v>43</v>
      </c>
    </row>
    <row r="17" spans="1:4" ht="18.75" x14ac:dyDescent="0.25">
      <c r="A17" s="91"/>
      <c r="B17" s="19" t="s">
        <v>78</v>
      </c>
      <c r="C17" s="20" t="s">
        <v>110</v>
      </c>
      <c r="D17" s="21" t="s">
        <v>44</v>
      </c>
    </row>
    <row r="18" spans="1:4" ht="18.75" x14ac:dyDescent="0.25">
      <c r="A18" s="91"/>
      <c r="B18" s="19" t="s">
        <v>79</v>
      </c>
      <c r="C18" s="20" t="s">
        <v>111</v>
      </c>
      <c r="D18" s="21" t="s">
        <v>45</v>
      </c>
    </row>
    <row r="19" spans="1:4" ht="19.5" thickBot="1" x14ac:dyDescent="0.3">
      <c r="A19" s="92"/>
      <c r="B19" s="22" t="s">
        <v>80</v>
      </c>
      <c r="C19" s="23" t="s">
        <v>112</v>
      </c>
      <c r="D19" s="24" t="s">
        <v>46</v>
      </c>
    </row>
    <row r="20" spans="1:4" ht="18.75" x14ac:dyDescent="0.25">
      <c r="A20" s="90" t="s">
        <v>67</v>
      </c>
      <c r="B20" s="25" t="s">
        <v>81</v>
      </c>
      <c r="C20" s="26" t="s">
        <v>113</v>
      </c>
      <c r="D20" s="27" t="s">
        <v>47</v>
      </c>
    </row>
    <row r="21" spans="1:4" ht="18.75" x14ac:dyDescent="0.25">
      <c r="A21" s="93"/>
      <c r="B21" s="19" t="s">
        <v>82</v>
      </c>
      <c r="C21" s="20" t="s">
        <v>114</v>
      </c>
      <c r="D21" s="21" t="s">
        <v>48</v>
      </c>
    </row>
    <row r="22" spans="1:4" ht="18.75" x14ac:dyDescent="0.25">
      <c r="A22" s="93"/>
      <c r="B22" s="19" t="s">
        <v>83</v>
      </c>
      <c r="C22" s="20" t="s">
        <v>115</v>
      </c>
      <c r="D22" s="21" t="s">
        <v>49</v>
      </c>
    </row>
    <row r="23" spans="1:4" ht="18.75" x14ac:dyDescent="0.35">
      <c r="A23" s="93"/>
      <c r="B23" s="19" t="s">
        <v>84</v>
      </c>
      <c r="C23" s="28" t="s">
        <v>116</v>
      </c>
      <c r="D23" s="21" t="s">
        <v>50</v>
      </c>
    </row>
    <row r="24" spans="1:4" ht="18.75" x14ac:dyDescent="0.35">
      <c r="A24" s="93"/>
      <c r="B24" s="19" t="s">
        <v>85</v>
      </c>
      <c r="C24" s="28" t="s">
        <v>117</v>
      </c>
      <c r="D24" s="21" t="s">
        <v>51</v>
      </c>
    </row>
    <row r="25" spans="1:4" ht="15.75" x14ac:dyDescent="0.25">
      <c r="A25" s="93"/>
      <c r="B25" s="19" t="s">
        <v>86</v>
      </c>
      <c r="C25" s="28" t="s">
        <v>52</v>
      </c>
      <c r="D25" s="21" t="s">
        <v>53</v>
      </c>
    </row>
    <row r="26" spans="1:4" ht="15.75" x14ac:dyDescent="0.25">
      <c r="A26" s="93"/>
      <c r="B26" s="19" t="s">
        <v>87</v>
      </c>
      <c r="C26" s="28" t="s">
        <v>54</v>
      </c>
      <c r="D26" s="21" t="s">
        <v>55</v>
      </c>
    </row>
    <row r="27" spans="1:4" ht="15.75" x14ac:dyDescent="0.25">
      <c r="A27" s="93"/>
      <c r="B27" s="19" t="s">
        <v>88</v>
      </c>
      <c r="C27" s="29" t="s">
        <v>56</v>
      </c>
      <c r="D27" s="21" t="s">
        <v>57</v>
      </c>
    </row>
    <row r="28" spans="1:4" ht="15.75" x14ac:dyDescent="0.25">
      <c r="A28" s="93"/>
      <c r="B28" s="19" t="s">
        <v>89</v>
      </c>
      <c r="C28" s="20" t="s">
        <v>58</v>
      </c>
      <c r="D28" s="21" t="s">
        <v>59</v>
      </c>
    </row>
    <row r="29" spans="1:4" ht="32.25" thickBot="1" x14ac:dyDescent="0.3">
      <c r="A29" s="94"/>
      <c r="B29" s="30" t="s">
        <v>98</v>
      </c>
      <c r="C29" s="31" t="s">
        <v>60</v>
      </c>
      <c r="D29" s="32" t="s">
        <v>61</v>
      </c>
    </row>
    <row r="30" spans="1:4" ht="19.5" thickBot="1" x14ac:dyDescent="0.3">
      <c r="A30" s="33"/>
      <c r="B30" s="34" t="s">
        <v>90</v>
      </c>
      <c r="C30" s="35" t="s">
        <v>118</v>
      </c>
      <c r="D30" s="36" t="s">
        <v>62</v>
      </c>
    </row>
    <row r="31" spans="1:4" ht="15.75" thickBot="1" x14ac:dyDescent="0.3">
      <c r="B31" s="39"/>
      <c r="C31" s="39"/>
      <c r="D31" s="40"/>
    </row>
    <row r="32" spans="1:4" x14ac:dyDescent="0.25">
      <c r="A32" s="84" t="s">
        <v>19</v>
      </c>
      <c r="B32" s="85"/>
      <c r="C32" s="85"/>
      <c r="D32" s="86"/>
    </row>
    <row r="33" spans="1:4" ht="83.25" customHeight="1" thickBot="1" x14ac:dyDescent="0.3">
      <c r="A33" s="87" t="s">
        <v>91</v>
      </c>
      <c r="B33" s="88"/>
      <c r="C33" s="88"/>
      <c r="D33" s="89"/>
    </row>
  </sheetData>
  <mergeCells count="6">
    <mergeCell ref="A1:D1"/>
    <mergeCell ref="A32:D32"/>
    <mergeCell ref="A33:D33"/>
    <mergeCell ref="A9:A19"/>
    <mergeCell ref="A20:A29"/>
    <mergeCell ref="A3:D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B-3</vt:lpstr>
      <vt:lpstr>B-3 GWP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Vladislav</dc:creator>
  <cp:lastModifiedBy>LenovoPC3</cp:lastModifiedBy>
  <cp:lastPrinted>2013-02-20T15:40:17Z</cp:lastPrinted>
  <dcterms:created xsi:type="dcterms:W3CDTF">2012-12-01T12:36:22Z</dcterms:created>
  <dcterms:modified xsi:type="dcterms:W3CDTF">2017-02-16T09:59:11Z</dcterms:modified>
</cp:coreProperties>
</file>