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filterPrivacy="1" defaultThemeVersion="164011"/>
  <bookViews>
    <workbookView xWindow="0" yWindow="0" windowWidth="20490" windowHeight="7530"/>
  </bookViews>
  <sheets>
    <sheet name="Данные" sheetId="1" r:id="rId1"/>
    <sheet name="Описание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1" i="1" l="1"/>
  <c r="AN21" i="1"/>
  <c r="AM21" i="1"/>
  <c r="AL21" i="1"/>
  <c r="AK21" i="1"/>
  <c r="AJ21" i="1"/>
  <c r="AI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21" i="1" s="1"/>
  <c r="AG21" i="1"/>
  <c r="AF21" i="1"/>
  <c r="AE21" i="1"/>
  <c r="AD21" i="1"/>
  <c r="AC21" i="1"/>
  <c r="AB21" i="1"/>
  <c r="AA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21" i="1" s="1"/>
  <c r="B8" i="1"/>
  <c r="B18" i="1"/>
  <c r="B21" i="1" s="1"/>
  <c r="B19" i="1"/>
  <c r="B20" i="1"/>
  <c r="C21" i="1"/>
  <c r="D21" i="1"/>
  <c r="E21" i="1"/>
  <c r="F21" i="1"/>
  <c r="G21" i="1"/>
  <c r="H21" i="1"/>
  <c r="I21" i="1"/>
  <c r="Y21" i="1"/>
  <c r="X21" i="1"/>
  <c r="W21" i="1"/>
  <c r="V21" i="1"/>
  <c r="U21" i="1"/>
  <c r="T21" i="1"/>
  <c r="S21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Q21" i="1"/>
  <c r="P21" i="1"/>
  <c r="O21" i="1"/>
  <c r="N21" i="1"/>
  <c r="M21" i="1"/>
  <c r="L21" i="1"/>
  <c r="K21" i="1"/>
  <c r="J21" i="1"/>
</calcChain>
</file>

<file path=xl/sharedStrings.xml><?xml version="1.0" encoding="utf-8"?>
<sst xmlns="http://schemas.openxmlformats.org/spreadsheetml/2006/main" count="71" uniqueCount="38">
  <si>
    <t>Регионы</t>
  </si>
  <si>
    <t>SO2 (Дикосид серы)</t>
  </si>
  <si>
    <t>Страна</t>
  </si>
  <si>
    <t>Сектор</t>
  </si>
  <si>
    <t>Источник</t>
  </si>
  <si>
    <t>Контактные данные</t>
  </si>
  <si>
    <t>Краткое описание</t>
  </si>
  <si>
    <t>Ссылки</t>
  </si>
  <si>
    <t>Согдийская область</t>
  </si>
  <si>
    <t>Айнинский р-н</t>
  </si>
  <si>
    <t>Аштский р-н</t>
  </si>
  <si>
    <t>Б.Гафуровский р-н</t>
  </si>
  <si>
    <t>Ганчинский р-н</t>
  </si>
  <si>
    <t>Зафарабадский р-н</t>
  </si>
  <si>
    <t>г.Исфара</t>
  </si>
  <si>
    <t>г.Истаравшан</t>
  </si>
  <si>
    <t>Конибадамский р-н</t>
  </si>
  <si>
    <t>г.Кайроккум</t>
  </si>
  <si>
    <t>Мастчинский р-н</t>
  </si>
  <si>
    <t xml:space="preserve">г. Пенджекент </t>
  </si>
  <si>
    <t>Спитаменский р-н</t>
  </si>
  <si>
    <t>г.Худжанд</t>
  </si>
  <si>
    <t>г.Чкаловск</t>
  </si>
  <si>
    <t>Дж.Расуловский р-н</t>
  </si>
  <si>
    <t>г.Истиклол</t>
  </si>
  <si>
    <t xml:space="preserve">Всего </t>
  </si>
  <si>
    <t>NO2(Оксид азота)</t>
  </si>
  <si>
    <t>CO  (Оксид углерода)</t>
  </si>
  <si>
    <t>С (углеводород)</t>
  </si>
  <si>
    <t>Твердые вещества</t>
  </si>
  <si>
    <t>Летучие органические соединения  (VOC)</t>
  </si>
  <si>
    <t xml:space="preserve">Другие газы </t>
  </si>
  <si>
    <t>Таджикистан</t>
  </si>
  <si>
    <t>Воздух</t>
  </si>
  <si>
    <t xml:space="preserve">Управление охраны окружающей среды по Согдийской области </t>
  </si>
  <si>
    <t>Таджикистан, 734034, г. Душанбе ул. Шамси 5/1
Тел: (+992 37) 2364059, (+992 44) 6003541
Факс: (+992 37) 2361353
Веб-сайт: http://hifzitabiat.tj/
эл.почта: muhit@hifzitabiat.tj</t>
  </si>
  <si>
    <t xml:space="preserve">Таблица "Состояние атмосферного воздуха в Республике Таджикистане" включает в себя данные по форме 2 ТП (воздух), по которой в Таджикистане осуществляется сбор по 7 показателям. Это - Твердые вещества, SO2 (Дикосид серы), CO  (Оксид углерода), NO2(Оксид азота), С (углеводород), Летучие органические соединения  (VOC), другие газы. В данный момент в таблице доступны данные по Согдийской области с 2011-2015 годы по всем городам и районам области, за исключением Горной Мастчи и Шахристана, где не проводится мониторинг состояния атмосферного воздуха, в связи с тем, что в этих районах отсутствуют загрязняющие стационарные источники атмосферного воздуха. </t>
  </si>
  <si>
    <t>Объем выбросов загрязняющих веществ от стационарных источников в атмосферный воздух. Согдийская область, Республика Таджикистан за 2011-2015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</si>
</sst>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top"/>
    </xf>
    <xf numFmtId="0" fontId="6" fillId="7" borderId="8" xfId="0" applyFont="1" applyFill="1" applyBorder="1" applyAlignment="1">
      <alignment horizontal="center" vertical="top" wrapText="1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top"/>
    </xf>
    <xf numFmtId="164" fontId="6" fillId="8" borderId="7" xfId="0" applyNumberFormat="1" applyFont="1" applyFill="1" applyBorder="1" applyAlignment="1">
      <alignment horizontal="center" vertical="center" wrapText="1"/>
    </xf>
    <xf numFmtId="164" fontId="6" fillId="8" borderId="8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164" fontId="6" fillId="8" borderId="9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164" fontId="7" fillId="8" borderId="14" xfId="0" applyNumberFormat="1" applyFont="1" applyFill="1" applyBorder="1" applyAlignment="1">
      <alignment horizontal="center" vertical="center" wrapText="1"/>
    </xf>
    <xf numFmtId="164" fontId="7" fillId="8" borderId="0" xfId="0" applyNumberFormat="1" applyFont="1" applyFill="1" applyAlignment="1">
      <alignment horizontal="center" vertical="center"/>
    </xf>
    <xf numFmtId="2" fontId="7" fillId="8" borderId="1" xfId="0" applyNumberFormat="1" applyFont="1" applyFill="1" applyBorder="1" applyAlignment="1">
      <alignment horizontal="center" vertical="center" wrapText="1"/>
    </xf>
    <xf numFmtId="164" fontId="7" fillId="8" borderId="1" xfId="0" applyNumberFormat="1" applyFont="1" applyFill="1" applyBorder="1" applyAlignment="1">
      <alignment horizontal="center" vertical="center" wrapText="1"/>
    </xf>
    <xf numFmtId="164" fontId="7" fillId="8" borderId="1" xfId="0" applyNumberFormat="1" applyFont="1" applyFill="1" applyBorder="1" applyAlignment="1">
      <alignment horizontal="center" vertical="center"/>
    </xf>
    <xf numFmtId="164" fontId="7" fillId="8" borderId="3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164" fontId="7" fillId="8" borderId="1" xfId="0" applyNumberFormat="1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0" xfId="0" applyFont="1" applyFill="1"/>
    <xf numFmtId="0" fontId="7" fillId="7" borderId="1" xfId="0" applyFont="1" applyFill="1" applyBorder="1" applyAlignment="1">
      <alignment vertical="top" wrapText="1"/>
    </xf>
    <xf numFmtId="0" fontId="1" fillId="11" borderId="6" xfId="0" applyFont="1" applyFill="1" applyBorder="1"/>
    <xf numFmtId="0" fontId="1" fillId="11" borderId="1" xfId="0" applyFont="1" applyFill="1" applyBorder="1"/>
    <xf numFmtId="0" fontId="1" fillId="11" borderId="3" xfId="0" applyFont="1" applyFill="1" applyBorder="1"/>
    <xf numFmtId="0" fontId="1" fillId="6" borderId="6" xfId="0" applyFont="1" applyFill="1" applyBorder="1"/>
    <xf numFmtId="0" fontId="1" fillId="6" borderId="1" xfId="0" applyFont="1" applyFill="1" applyBorder="1"/>
    <xf numFmtId="0" fontId="1" fillId="6" borderId="3" xfId="0" applyFont="1" applyFill="1" applyBorder="1"/>
    <xf numFmtId="0" fontId="3" fillId="11" borderId="7" xfId="0" applyFont="1" applyFill="1" applyBorder="1"/>
    <xf numFmtId="0" fontId="3" fillId="11" borderId="8" xfId="0" applyFont="1" applyFill="1" applyBorder="1"/>
    <xf numFmtId="0" fontId="3" fillId="11" borderId="9" xfId="0" applyFont="1" applyFill="1" applyBorder="1"/>
    <xf numFmtId="0" fontId="3" fillId="6" borderId="7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3" fillId="12" borderId="7" xfId="0" applyFont="1" applyFill="1" applyBorder="1" applyAlignment="1">
      <alignment horizontal="left" vertical="top"/>
    </xf>
    <xf numFmtId="0" fontId="6" fillId="1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4" fillId="10" borderId="2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tabSelected="1" zoomScale="70" zoomScaleNormal="70" workbookViewId="0">
      <selection activeCell="H29" sqref="H29"/>
    </sheetView>
  </sheetViews>
  <sheetFormatPr defaultRowHeight="15" x14ac:dyDescent="0.25"/>
  <cols>
    <col min="1" max="1" width="29.85546875" customWidth="1"/>
    <col min="2" max="2" width="11.28515625" customWidth="1"/>
    <col min="3" max="25" width="10.5703125" customWidth="1"/>
  </cols>
  <sheetData>
    <row r="1" spans="1:41" ht="23.25" x14ac:dyDescent="0.2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</row>
    <row r="2" spans="1:41" x14ac:dyDescent="0.25">
      <c r="A2" s="73" t="s">
        <v>0</v>
      </c>
      <c r="B2" s="68">
        <v>2011</v>
      </c>
      <c r="C2" s="56"/>
      <c r="D2" s="56"/>
      <c r="E2" s="56"/>
      <c r="F2" s="56"/>
      <c r="G2" s="56"/>
      <c r="H2" s="56"/>
      <c r="I2" s="69"/>
      <c r="J2" s="68">
        <v>2012</v>
      </c>
      <c r="K2" s="56"/>
      <c r="L2" s="56"/>
      <c r="M2" s="56"/>
      <c r="N2" s="56"/>
      <c r="O2" s="56"/>
      <c r="P2" s="56"/>
      <c r="Q2" s="69"/>
      <c r="R2" s="68">
        <v>2013</v>
      </c>
      <c r="S2" s="56"/>
      <c r="T2" s="56"/>
      <c r="U2" s="56"/>
      <c r="V2" s="56"/>
      <c r="W2" s="56"/>
      <c r="X2" s="56"/>
      <c r="Y2" s="69"/>
      <c r="Z2" s="56">
        <v>2014</v>
      </c>
      <c r="AA2" s="56"/>
      <c r="AB2" s="56"/>
      <c r="AC2" s="56"/>
      <c r="AD2" s="56"/>
      <c r="AE2" s="56"/>
      <c r="AF2" s="56"/>
      <c r="AG2" s="57"/>
      <c r="AH2" s="56">
        <v>2015</v>
      </c>
      <c r="AI2" s="56"/>
      <c r="AJ2" s="56"/>
      <c r="AK2" s="56"/>
      <c r="AL2" s="56"/>
      <c r="AM2" s="56"/>
      <c r="AN2" s="56"/>
      <c r="AO2" s="57"/>
    </row>
    <row r="3" spans="1:41" x14ac:dyDescent="0.25">
      <c r="A3" s="74"/>
      <c r="B3" s="75" t="s">
        <v>25</v>
      </c>
      <c r="C3" s="60" t="s">
        <v>29</v>
      </c>
      <c r="D3" s="60" t="s">
        <v>1</v>
      </c>
      <c r="E3" s="60" t="s">
        <v>27</v>
      </c>
      <c r="F3" s="60" t="s">
        <v>26</v>
      </c>
      <c r="G3" s="60" t="s">
        <v>28</v>
      </c>
      <c r="H3" s="60" t="s">
        <v>30</v>
      </c>
      <c r="I3" s="62" t="s">
        <v>31</v>
      </c>
      <c r="J3" s="72" t="s">
        <v>25</v>
      </c>
      <c r="K3" s="70" t="s">
        <v>29</v>
      </c>
      <c r="L3" s="70" t="s">
        <v>1</v>
      </c>
      <c r="M3" s="70" t="s">
        <v>27</v>
      </c>
      <c r="N3" s="70" t="s">
        <v>26</v>
      </c>
      <c r="O3" s="70" t="s">
        <v>28</v>
      </c>
      <c r="P3" s="70" t="s">
        <v>30</v>
      </c>
      <c r="Q3" s="71" t="s">
        <v>31</v>
      </c>
      <c r="R3" s="58" t="s">
        <v>25</v>
      </c>
      <c r="S3" s="64" t="s">
        <v>29</v>
      </c>
      <c r="T3" s="64" t="s">
        <v>1</v>
      </c>
      <c r="U3" s="64" t="s">
        <v>27</v>
      </c>
      <c r="V3" s="64" t="s">
        <v>26</v>
      </c>
      <c r="W3" s="64" t="s">
        <v>28</v>
      </c>
      <c r="X3" s="64" t="s">
        <v>30</v>
      </c>
      <c r="Y3" s="66" t="s">
        <v>31</v>
      </c>
      <c r="Z3" s="58" t="s">
        <v>25</v>
      </c>
      <c r="AA3" s="60" t="s">
        <v>29</v>
      </c>
      <c r="AB3" s="60" t="s">
        <v>1</v>
      </c>
      <c r="AC3" s="60" t="s">
        <v>27</v>
      </c>
      <c r="AD3" s="60" t="s">
        <v>26</v>
      </c>
      <c r="AE3" s="60" t="s">
        <v>28</v>
      </c>
      <c r="AF3" s="60" t="s">
        <v>30</v>
      </c>
      <c r="AG3" s="62" t="s">
        <v>31</v>
      </c>
      <c r="AH3" s="58" t="s">
        <v>25</v>
      </c>
      <c r="AI3" s="60" t="s">
        <v>29</v>
      </c>
      <c r="AJ3" s="60" t="s">
        <v>1</v>
      </c>
      <c r="AK3" s="60" t="s">
        <v>27</v>
      </c>
      <c r="AL3" s="60" t="s">
        <v>26</v>
      </c>
      <c r="AM3" s="60" t="s">
        <v>28</v>
      </c>
      <c r="AN3" s="60" t="s">
        <v>30</v>
      </c>
      <c r="AO3" s="60" t="s">
        <v>31</v>
      </c>
    </row>
    <row r="4" spans="1:41" ht="15" customHeight="1" x14ac:dyDescent="0.25">
      <c r="A4" s="11" t="s">
        <v>8</v>
      </c>
      <c r="B4" s="76"/>
      <c r="C4" s="61"/>
      <c r="D4" s="61"/>
      <c r="E4" s="61"/>
      <c r="F4" s="61"/>
      <c r="G4" s="61"/>
      <c r="H4" s="61"/>
      <c r="I4" s="63"/>
      <c r="J4" s="59"/>
      <c r="K4" s="61"/>
      <c r="L4" s="61"/>
      <c r="M4" s="61"/>
      <c r="N4" s="61"/>
      <c r="O4" s="61"/>
      <c r="P4" s="61"/>
      <c r="Q4" s="63"/>
      <c r="R4" s="59"/>
      <c r="S4" s="65"/>
      <c r="T4" s="65"/>
      <c r="U4" s="65"/>
      <c r="V4" s="65"/>
      <c r="W4" s="65"/>
      <c r="X4" s="65"/>
      <c r="Y4" s="67"/>
      <c r="Z4" s="59"/>
      <c r="AA4" s="61"/>
      <c r="AB4" s="61"/>
      <c r="AC4" s="61"/>
      <c r="AD4" s="61"/>
      <c r="AE4" s="61"/>
      <c r="AF4" s="61"/>
      <c r="AG4" s="63"/>
      <c r="AH4" s="59"/>
      <c r="AI4" s="61"/>
      <c r="AJ4" s="61"/>
      <c r="AK4" s="61"/>
      <c r="AL4" s="61"/>
      <c r="AM4" s="61"/>
      <c r="AN4" s="61"/>
      <c r="AO4" s="61"/>
    </row>
    <row r="5" spans="1:41" x14ac:dyDescent="0.25">
      <c r="A5" s="53" t="s">
        <v>9</v>
      </c>
      <c r="B5" s="35">
        <v>825.98</v>
      </c>
      <c r="C5" s="35">
        <v>736.24900000000002</v>
      </c>
      <c r="D5" s="35">
        <v>33.22</v>
      </c>
      <c r="E5" s="35">
        <v>37.110999999999997</v>
      </c>
      <c r="F5" s="35">
        <v>17.094000000000001</v>
      </c>
      <c r="G5" s="36">
        <v>2.1930000000000001</v>
      </c>
      <c r="H5" s="36">
        <v>0</v>
      </c>
      <c r="I5" s="37">
        <v>0.113</v>
      </c>
      <c r="J5" s="16">
        <v>777.4</v>
      </c>
      <c r="K5" s="16">
        <v>701.36699999999996</v>
      </c>
      <c r="L5" s="16">
        <v>2.262</v>
      </c>
      <c r="M5" s="16">
        <v>47.786999999999999</v>
      </c>
      <c r="N5" s="16">
        <v>25.202000000000002</v>
      </c>
      <c r="O5" s="17">
        <v>0.76500000000000001</v>
      </c>
      <c r="P5" s="17">
        <v>0</v>
      </c>
      <c r="Q5" s="18">
        <v>1.7000000000000001E-2</v>
      </c>
      <c r="R5" s="19">
        <f>S5+T5+U5+V5+W5+X5+Y5</f>
        <v>415.363</v>
      </c>
      <c r="S5" s="20">
        <v>333.875</v>
      </c>
      <c r="T5" s="20">
        <v>2.6869999999999998</v>
      </c>
      <c r="U5" s="20">
        <v>50.015000000000001</v>
      </c>
      <c r="V5" s="20">
        <v>27.853999999999999</v>
      </c>
      <c r="W5" s="21">
        <v>0.83199999999999996</v>
      </c>
      <c r="X5" s="21">
        <v>0</v>
      </c>
      <c r="Y5" s="22">
        <v>0.1</v>
      </c>
      <c r="Z5" s="40">
        <f>AA5+AB5+AC5+AD5+AE5+AF5+AG5</f>
        <v>575.976</v>
      </c>
      <c r="AA5" s="41">
        <v>481.08500000000004</v>
      </c>
      <c r="AB5" s="41">
        <v>4.2759999999999998</v>
      </c>
      <c r="AC5" s="41">
        <v>58.564999999999998</v>
      </c>
      <c r="AD5" s="41">
        <v>30.377000000000002</v>
      </c>
      <c r="AE5" s="41">
        <v>0.83199999999999996</v>
      </c>
      <c r="AF5" s="41">
        <v>0</v>
      </c>
      <c r="AG5" s="42">
        <v>0.84099999999999997</v>
      </c>
      <c r="AH5" s="43">
        <f>AI5+AJ5+AK5+AL5+AM5+AN5+AO5</f>
        <v>524.85400000000004</v>
      </c>
      <c r="AI5" s="44">
        <v>262.23599999999999</v>
      </c>
      <c r="AJ5" s="44">
        <v>2.7519999999999998</v>
      </c>
      <c r="AK5" s="44">
        <v>84.402000000000001</v>
      </c>
      <c r="AL5" s="44">
        <v>30.760999999999999</v>
      </c>
      <c r="AM5" s="44">
        <v>0.877</v>
      </c>
      <c r="AN5" s="44">
        <v>0.90600000000000003</v>
      </c>
      <c r="AO5" s="45">
        <v>142.91999999999999</v>
      </c>
    </row>
    <row r="6" spans="1:41" x14ac:dyDescent="0.25">
      <c r="A6" s="53" t="s">
        <v>10</v>
      </c>
      <c r="B6" s="35">
        <v>35.805</v>
      </c>
      <c r="C6" s="35">
        <v>28.515000000000001</v>
      </c>
      <c r="D6" s="35">
        <v>1.2E-2</v>
      </c>
      <c r="E6" s="35">
        <v>3.1659999999999999</v>
      </c>
      <c r="F6" s="35">
        <v>0.308</v>
      </c>
      <c r="G6" s="36">
        <v>3.7040000000000002</v>
      </c>
      <c r="H6" s="36">
        <v>9.98E-2</v>
      </c>
      <c r="I6" s="37">
        <v>2.0000000000000001E-4</v>
      </c>
      <c r="J6" s="16">
        <v>51.484999999999999</v>
      </c>
      <c r="K6" s="16">
        <v>20.052499999999998</v>
      </c>
      <c r="L6" s="16">
        <v>9.3200000000000005E-2</v>
      </c>
      <c r="M6" s="16">
        <v>25.126999999999999</v>
      </c>
      <c r="N6" s="16">
        <v>1.1931</v>
      </c>
      <c r="O6" s="17">
        <v>4.1132</v>
      </c>
      <c r="P6" s="17">
        <v>3.0000000000000001E-3</v>
      </c>
      <c r="Q6" s="18">
        <v>0.90300000000000002</v>
      </c>
      <c r="R6" s="19">
        <f t="shared" ref="R6:R20" si="0">S6+T6+U6+V6+W6+X6+Y6</f>
        <v>23.891000000000002</v>
      </c>
      <c r="S6" s="20">
        <v>22.177</v>
      </c>
      <c r="T6" s="20">
        <v>0</v>
      </c>
      <c r="U6" s="20">
        <v>1.1929999999999998</v>
      </c>
      <c r="V6" s="20">
        <v>0.17199999999999999</v>
      </c>
      <c r="W6" s="21">
        <v>0.34899999999999998</v>
      </c>
      <c r="X6" s="21">
        <v>0</v>
      </c>
      <c r="Y6" s="22">
        <v>0</v>
      </c>
      <c r="Z6" s="40">
        <f t="shared" ref="Z6:Z20" si="1">AA6+AB6+AC6+AD6+AE6+AF6+AG6</f>
        <v>52.527199999999993</v>
      </c>
      <c r="AA6" s="41">
        <v>39.601999999999997</v>
      </c>
      <c r="AB6" s="41">
        <v>1.6579999999999993</v>
      </c>
      <c r="AC6" s="41">
        <v>1.9071</v>
      </c>
      <c r="AD6" s="41">
        <v>0.10510000000000003</v>
      </c>
      <c r="AE6" s="41">
        <v>9.1539999999999999</v>
      </c>
      <c r="AF6" s="41">
        <v>0.1</v>
      </c>
      <c r="AG6" s="42">
        <v>1E-3</v>
      </c>
      <c r="AH6" s="43">
        <f t="shared" ref="AH6:AH20" si="2">AI6+AJ6+AK6+AL6+AM6+AN6+AO6</f>
        <v>47.647000000000006</v>
      </c>
      <c r="AI6" s="44">
        <v>29.698</v>
      </c>
      <c r="AJ6" s="44">
        <v>0.82799999999999996</v>
      </c>
      <c r="AK6" s="44">
        <v>3.5510000000000002</v>
      </c>
      <c r="AL6" s="44">
        <v>0.19700000000000001</v>
      </c>
      <c r="AM6" s="44">
        <v>13.262</v>
      </c>
      <c r="AN6" s="44">
        <v>0.1</v>
      </c>
      <c r="AO6" s="45">
        <v>1.0999999999999999E-2</v>
      </c>
    </row>
    <row r="7" spans="1:41" x14ac:dyDescent="0.25">
      <c r="A7" s="53" t="s">
        <v>11</v>
      </c>
      <c r="B7" s="35">
        <v>768.52293999999995</v>
      </c>
      <c r="C7" s="38">
        <v>256.84570000000002</v>
      </c>
      <c r="D7" s="35">
        <v>40.234499999999997</v>
      </c>
      <c r="E7" s="35">
        <v>370.31220000000002</v>
      </c>
      <c r="F7" s="35">
        <v>43.597999999999999</v>
      </c>
      <c r="G7" s="36">
        <v>35.236600000000003</v>
      </c>
      <c r="H7" s="36">
        <v>1.994</v>
      </c>
      <c r="I7" s="37">
        <v>20.301939999999998</v>
      </c>
      <c r="J7" s="16">
        <v>705.40730000000008</v>
      </c>
      <c r="K7" s="23">
        <v>233.00109999999998</v>
      </c>
      <c r="L7" s="16">
        <v>71.686000000000007</v>
      </c>
      <c r="M7" s="16">
        <v>312.45300000000003</v>
      </c>
      <c r="N7" s="16">
        <v>32.299600000000005</v>
      </c>
      <c r="O7" s="17">
        <v>29.948599999999999</v>
      </c>
      <c r="P7" s="17">
        <v>1.343</v>
      </c>
      <c r="Q7" s="18">
        <v>24.675999999999998</v>
      </c>
      <c r="R7" s="24">
        <f t="shared" si="0"/>
        <v>828.01204299999995</v>
      </c>
      <c r="S7" s="25">
        <v>360.87179999999989</v>
      </c>
      <c r="T7" s="20">
        <v>98.744000000000014</v>
      </c>
      <c r="U7" s="26">
        <v>293.6678</v>
      </c>
      <c r="V7" s="27">
        <v>44.667203000000008</v>
      </c>
      <c r="W7" s="28">
        <v>28.229239999999997</v>
      </c>
      <c r="X7" s="21">
        <v>0.40200000000000002</v>
      </c>
      <c r="Y7" s="22">
        <v>1.43</v>
      </c>
      <c r="Z7" s="40">
        <f t="shared" si="1"/>
        <v>995.73409299999992</v>
      </c>
      <c r="AA7" s="41">
        <v>388.154</v>
      </c>
      <c r="AB7" s="41">
        <v>157.53749999999999</v>
      </c>
      <c r="AC7" s="41">
        <v>298.86279999999988</v>
      </c>
      <c r="AD7" s="41">
        <v>75.395532999999972</v>
      </c>
      <c r="AE7" s="41">
        <v>50.002599999999987</v>
      </c>
      <c r="AF7" s="41">
        <v>19.43</v>
      </c>
      <c r="AG7" s="42">
        <v>6.3516600000000016</v>
      </c>
      <c r="AH7" s="43">
        <f t="shared" si="2"/>
        <v>1059.807</v>
      </c>
      <c r="AI7" s="44">
        <v>420.01799999999997</v>
      </c>
      <c r="AJ7" s="44">
        <v>162.86500000000001</v>
      </c>
      <c r="AK7" s="44">
        <v>369.84199999999998</v>
      </c>
      <c r="AL7" s="44">
        <v>43.021999999999998</v>
      </c>
      <c r="AM7" s="44">
        <v>45.719000000000001</v>
      </c>
      <c r="AN7" s="44">
        <v>11.645</v>
      </c>
      <c r="AO7" s="45">
        <v>6.6959999999999997</v>
      </c>
    </row>
    <row r="8" spans="1:41" x14ac:dyDescent="0.25">
      <c r="A8" s="53" t="s">
        <v>12</v>
      </c>
      <c r="B8" s="35">
        <f>C8+D8+E8+F8+G8+H8+I8</f>
        <v>48.226999999999997</v>
      </c>
      <c r="C8" s="35">
        <v>13.494</v>
      </c>
      <c r="D8" s="35">
        <v>5.3819999999999997</v>
      </c>
      <c r="E8" s="35">
        <v>16.003</v>
      </c>
      <c r="F8" s="35">
        <v>0.90900000000000003</v>
      </c>
      <c r="G8" s="36">
        <v>2E-3</v>
      </c>
      <c r="H8" s="36">
        <v>0</v>
      </c>
      <c r="I8" s="37">
        <v>12.436999999999999</v>
      </c>
      <c r="J8" s="16">
        <v>48.268999999999998</v>
      </c>
      <c r="K8" s="16">
        <v>13.33</v>
      </c>
      <c r="L8" s="16">
        <v>5.96</v>
      </c>
      <c r="M8" s="16">
        <v>14.44</v>
      </c>
      <c r="N8" s="16">
        <v>1.0149999999999999</v>
      </c>
      <c r="O8" s="17">
        <v>2E-3</v>
      </c>
      <c r="P8" s="17">
        <v>0</v>
      </c>
      <c r="Q8" s="18">
        <v>13.522</v>
      </c>
      <c r="R8" s="19">
        <f t="shared" si="0"/>
        <v>80.188999999999993</v>
      </c>
      <c r="S8" s="20">
        <v>27.344999999999999</v>
      </c>
      <c r="T8" s="20">
        <v>11.37</v>
      </c>
      <c r="U8" s="20">
        <v>28.513000000000002</v>
      </c>
      <c r="V8" s="20">
        <v>1.9319999999999999</v>
      </c>
      <c r="W8" s="21">
        <v>0.02</v>
      </c>
      <c r="X8" s="21">
        <v>0</v>
      </c>
      <c r="Y8" s="22">
        <v>11.009</v>
      </c>
      <c r="Z8" s="40">
        <f t="shared" si="1"/>
        <v>82.120180000000005</v>
      </c>
      <c r="AA8" s="41">
        <v>14.8919</v>
      </c>
      <c r="AB8" s="41">
        <v>8.9056999999999995</v>
      </c>
      <c r="AC8" s="41">
        <v>45.109579999999994</v>
      </c>
      <c r="AD8" s="41">
        <v>3.7957999999999998</v>
      </c>
      <c r="AE8" s="41">
        <v>5.6751999999999994</v>
      </c>
      <c r="AF8" s="41">
        <v>0</v>
      </c>
      <c r="AG8" s="42">
        <v>3.742</v>
      </c>
      <c r="AH8" s="43">
        <f t="shared" si="2"/>
        <v>79.545000000000016</v>
      </c>
      <c r="AI8" s="44">
        <v>21.4633</v>
      </c>
      <c r="AJ8" s="44">
        <v>11.3955</v>
      </c>
      <c r="AK8" s="44">
        <v>33.773200000000003</v>
      </c>
      <c r="AL8" s="44">
        <v>2.6880000000000002</v>
      </c>
      <c r="AM8" s="44">
        <v>1.468</v>
      </c>
      <c r="AN8" s="44">
        <v>0</v>
      </c>
      <c r="AO8" s="45">
        <v>8.7569999999999997</v>
      </c>
    </row>
    <row r="9" spans="1:41" x14ac:dyDescent="0.25">
      <c r="A9" s="53" t="s">
        <v>13</v>
      </c>
      <c r="B9" s="35">
        <v>219.72499999999999</v>
      </c>
      <c r="C9" s="35">
        <v>99.254000000000005</v>
      </c>
      <c r="D9" s="35">
        <v>0</v>
      </c>
      <c r="E9" s="35">
        <v>1.246</v>
      </c>
      <c r="F9" s="35">
        <v>1.083</v>
      </c>
      <c r="G9" s="36">
        <v>1.22</v>
      </c>
      <c r="H9" s="36">
        <v>0</v>
      </c>
      <c r="I9" s="37">
        <v>116.922</v>
      </c>
      <c r="J9" s="16">
        <v>90.293999999999997</v>
      </c>
      <c r="K9" s="16">
        <v>83.763000000000005</v>
      </c>
      <c r="L9" s="16">
        <v>0</v>
      </c>
      <c r="M9" s="16">
        <v>2.4300000000000002</v>
      </c>
      <c r="N9" s="16">
        <v>2.129</v>
      </c>
      <c r="O9" s="17">
        <v>1.972</v>
      </c>
      <c r="P9" s="17">
        <v>0</v>
      </c>
      <c r="Q9" s="18">
        <v>0</v>
      </c>
      <c r="R9" s="24">
        <f t="shared" si="0"/>
        <v>97.182800000000015</v>
      </c>
      <c r="S9" s="20">
        <v>95.343000000000004</v>
      </c>
      <c r="T9" s="20">
        <v>0</v>
      </c>
      <c r="U9" s="20">
        <v>0.81400000000000006</v>
      </c>
      <c r="V9" s="27">
        <v>0.1358</v>
      </c>
      <c r="W9" s="21">
        <v>0.85200000000000009</v>
      </c>
      <c r="X9" s="21">
        <v>0</v>
      </c>
      <c r="Y9" s="22">
        <v>3.7999999999999999E-2</v>
      </c>
      <c r="Z9" s="40">
        <f t="shared" si="1"/>
        <v>83.798999999999992</v>
      </c>
      <c r="AA9" s="41">
        <v>72.893000000000001</v>
      </c>
      <c r="AB9" s="41">
        <v>0</v>
      </c>
      <c r="AC9" s="41">
        <v>6.0410000000000004</v>
      </c>
      <c r="AD9" s="41">
        <v>0.53300000000000003</v>
      </c>
      <c r="AE9" s="41">
        <v>4.33</v>
      </c>
      <c r="AF9" s="41">
        <v>0</v>
      </c>
      <c r="AG9" s="42">
        <v>2E-3</v>
      </c>
      <c r="AH9" s="43">
        <f t="shared" si="2"/>
        <v>96.54</v>
      </c>
      <c r="AI9" s="44">
        <v>89.533000000000001</v>
      </c>
      <c r="AJ9" s="44">
        <v>0</v>
      </c>
      <c r="AK9" s="44">
        <v>2.665</v>
      </c>
      <c r="AL9" s="44">
        <v>0.44600000000000001</v>
      </c>
      <c r="AM9" s="44">
        <v>3.88</v>
      </c>
      <c r="AN9" s="44">
        <v>0</v>
      </c>
      <c r="AO9" s="45">
        <v>1.6E-2</v>
      </c>
    </row>
    <row r="10" spans="1:41" x14ac:dyDescent="0.25">
      <c r="A10" s="53" t="s">
        <v>14</v>
      </c>
      <c r="B10" s="35">
        <v>927.57300999999995</v>
      </c>
      <c r="C10" s="35">
        <v>412.72120000000001</v>
      </c>
      <c r="D10" s="35">
        <v>201.458</v>
      </c>
      <c r="E10" s="35">
        <v>138.75319999999999</v>
      </c>
      <c r="F10" s="35">
        <v>93.975700000000003</v>
      </c>
      <c r="G10" s="36">
        <v>4.981E-2</v>
      </c>
      <c r="H10" s="36">
        <v>0.01</v>
      </c>
      <c r="I10" s="37">
        <v>80.605099999999993</v>
      </c>
      <c r="J10" s="16">
        <v>999.32585000000029</v>
      </c>
      <c r="K10" s="16">
        <v>588.79999999999995</v>
      </c>
      <c r="L10" s="16">
        <v>149.8794</v>
      </c>
      <c r="M10" s="16">
        <v>137.65078</v>
      </c>
      <c r="N10" s="16">
        <v>41.685580000000002</v>
      </c>
      <c r="O10" s="17">
        <v>6.2E-2</v>
      </c>
      <c r="P10" s="17">
        <v>8.0000000000000002E-3</v>
      </c>
      <c r="Q10" s="18">
        <v>81.239999999999995</v>
      </c>
      <c r="R10" s="24">
        <f t="shared" si="0"/>
        <v>830.12391117000016</v>
      </c>
      <c r="S10" s="27">
        <v>484.38160000000005</v>
      </c>
      <c r="T10" s="20">
        <v>84.969000000000008</v>
      </c>
      <c r="U10" s="27">
        <v>141.08240000000001</v>
      </c>
      <c r="V10" s="27">
        <v>40.782900000000005</v>
      </c>
      <c r="W10" s="28">
        <v>1.8187000000000002E-2</v>
      </c>
      <c r="X10" s="21">
        <v>3.9E-2</v>
      </c>
      <c r="Y10" s="29">
        <v>78.850824169999996</v>
      </c>
      <c r="Z10" s="40">
        <f t="shared" si="1"/>
        <v>843.61341599999992</v>
      </c>
      <c r="AA10" s="41">
        <v>428.67959999999999</v>
      </c>
      <c r="AB10" s="41">
        <v>167.54199999999997</v>
      </c>
      <c r="AC10" s="41">
        <v>124.2255</v>
      </c>
      <c r="AD10" s="41">
        <v>33.22916</v>
      </c>
      <c r="AE10" s="41">
        <v>9.450386</v>
      </c>
      <c r="AF10" s="41">
        <v>0</v>
      </c>
      <c r="AG10" s="42">
        <v>80.486770000000007</v>
      </c>
      <c r="AH10" s="43">
        <f t="shared" si="2"/>
        <v>873.53399999999999</v>
      </c>
      <c r="AI10" s="44">
        <v>337.88</v>
      </c>
      <c r="AJ10" s="44">
        <v>141.673</v>
      </c>
      <c r="AK10" s="44">
        <v>174.297</v>
      </c>
      <c r="AL10" s="44">
        <v>29.731999999999999</v>
      </c>
      <c r="AM10" s="44">
        <v>89.772999999999996</v>
      </c>
      <c r="AN10" s="44">
        <v>0</v>
      </c>
      <c r="AO10" s="45">
        <v>100.179</v>
      </c>
    </row>
    <row r="11" spans="1:41" x14ac:dyDescent="0.25">
      <c r="A11" s="53" t="s">
        <v>15</v>
      </c>
      <c r="B11" s="35">
        <v>53.434699999999999</v>
      </c>
      <c r="C11" s="35">
        <v>28.242999999999999</v>
      </c>
      <c r="D11" s="35">
        <v>8.7690000000000001</v>
      </c>
      <c r="E11" s="35">
        <v>10.640599999999999</v>
      </c>
      <c r="F11" s="35">
        <v>3.6311</v>
      </c>
      <c r="G11" s="36">
        <v>1.514</v>
      </c>
      <c r="H11" s="36">
        <v>0.63</v>
      </c>
      <c r="I11" s="37">
        <v>7.0000000000000001E-3</v>
      </c>
      <c r="J11" s="16">
        <v>19.370999999999999</v>
      </c>
      <c r="K11" s="16">
        <v>12.359</v>
      </c>
      <c r="L11" s="16">
        <v>2.2400000000000002</v>
      </c>
      <c r="M11" s="16">
        <v>4.1639999999999997</v>
      </c>
      <c r="N11" s="16">
        <v>0.33700000000000002</v>
      </c>
      <c r="O11" s="17">
        <v>0.26200000000000001</v>
      </c>
      <c r="P11" s="17">
        <v>0</v>
      </c>
      <c r="Q11" s="18">
        <v>8.9999999999999993E-3</v>
      </c>
      <c r="R11" s="19">
        <f t="shared" si="0"/>
        <v>118.89400000000002</v>
      </c>
      <c r="S11" s="20">
        <v>82.50800000000001</v>
      </c>
      <c r="T11" s="20">
        <v>19.567</v>
      </c>
      <c r="U11" s="20">
        <v>11.406000000000002</v>
      </c>
      <c r="V11" s="20">
        <v>4.5410000000000004</v>
      </c>
      <c r="W11" s="21">
        <v>0.24</v>
      </c>
      <c r="X11" s="21">
        <v>0.62</v>
      </c>
      <c r="Y11" s="22">
        <v>1.2E-2</v>
      </c>
      <c r="Z11" s="40">
        <f t="shared" si="1"/>
        <v>18.492000000000001</v>
      </c>
      <c r="AA11" s="41">
        <v>14.329999999999998</v>
      </c>
      <c r="AB11" s="41">
        <v>1.611</v>
      </c>
      <c r="AC11" s="41">
        <v>2.0190000000000001</v>
      </c>
      <c r="AD11" s="41">
        <v>0.33800000000000002</v>
      </c>
      <c r="AE11" s="41">
        <v>0.192</v>
      </c>
      <c r="AF11" s="41">
        <v>0</v>
      </c>
      <c r="AG11" s="42">
        <v>2E-3</v>
      </c>
      <c r="AH11" s="43">
        <f t="shared" si="2"/>
        <v>23.146800000000002</v>
      </c>
      <c r="AI11" s="44">
        <v>8.7420000000000009</v>
      </c>
      <c r="AJ11" s="44">
        <v>3.407</v>
      </c>
      <c r="AK11" s="44">
        <v>7.7770000000000001</v>
      </c>
      <c r="AL11" s="44">
        <v>3.0049999999999999</v>
      </c>
      <c r="AM11" s="44">
        <v>0.1978</v>
      </c>
      <c r="AN11" s="44">
        <v>0</v>
      </c>
      <c r="AO11" s="45">
        <v>1.7999999999999999E-2</v>
      </c>
    </row>
    <row r="12" spans="1:41" x14ac:dyDescent="0.25">
      <c r="A12" s="53" t="s">
        <v>16</v>
      </c>
      <c r="B12" s="35">
        <v>255.69909999999999</v>
      </c>
      <c r="C12" s="35">
        <v>77.816000000000003</v>
      </c>
      <c r="D12" s="35">
        <v>16.440999999999999</v>
      </c>
      <c r="E12" s="35">
        <v>14.315</v>
      </c>
      <c r="F12" s="35">
        <v>4.9009999999999998</v>
      </c>
      <c r="G12" s="36">
        <v>12.572800000000001</v>
      </c>
      <c r="H12" s="36">
        <v>2.8000000000000001E-2</v>
      </c>
      <c r="I12" s="37">
        <v>129.62530000000001</v>
      </c>
      <c r="J12" s="16">
        <v>297.65300000000002</v>
      </c>
      <c r="K12" s="16">
        <v>155.571</v>
      </c>
      <c r="L12" s="16">
        <v>19.277999999999999</v>
      </c>
      <c r="M12" s="16">
        <v>12.257999999999999</v>
      </c>
      <c r="N12" s="16">
        <v>5.0659999999999998</v>
      </c>
      <c r="O12" s="17">
        <v>10.656000000000001</v>
      </c>
      <c r="P12" s="17">
        <v>0.03</v>
      </c>
      <c r="Q12" s="18">
        <v>94.793999999999997</v>
      </c>
      <c r="R12" s="24">
        <f t="shared" si="0"/>
        <v>311.30955999999998</v>
      </c>
      <c r="S12" s="20">
        <v>193.86240000000001</v>
      </c>
      <c r="T12" s="20">
        <v>20.445599999999999</v>
      </c>
      <c r="U12" s="20">
        <v>14.931500000000002</v>
      </c>
      <c r="V12" s="20">
        <v>5.7059999999999995</v>
      </c>
      <c r="W12" s="21">
        <v>9.5429999999999993</v>
      </c>
      <c r="X12" s="21">
        <v>2.3E-2</v>
      </c>
      <c r="Y12" s="22">
        <v>66.798059999999992</v>
      </c>
      <c r="Z12" s="40">
        <f t="shared" si="1"/>
        <v>233.32440000000003</v>
      </c>
      <c r="AA12" s="41">
        <v>70.49199999999999</v>
      </c>
      <c r="AB12" s="41">
        <v>10.770999999999999</v>
      </c>
      <c r="AC12" s="41">
        <v>12.327999999999999</v>
      </c>
      <c r="AD12" s="41">
        <v>4.8643999999999998</v>
      </c>
      <c r="AE12" s="41">
        <v>18.245000000000001</v>
      </c>
      <c r="AF12" s="41">
        <v>3.2000000000000001E-2</v>
      </c>
      <c r="AG12" s="42">
        <v>116.59200000000001</v>
      </c>
      <c r="AH12" s="43">
        <f t="shared" si="2"/>
        <v>121.509</v>
      </c>
      <c r="AI12" s="44">
        <v>64.122</v>
      </c>
      <c r="AJ12" s="44">
        <v>11.06</v>
      </c>
      <c r="AK12" s="44">
        <v>9.89</v>
      </c>
      <c r="AL12" s="44">
        <v>3.87</v>
      </c>
      <c r="AM12" s="44">
        <v>15.564</v>
      </c>
      <c r="AN12" s="44">
        <v>2.3E-2</v>
      </c>
      <c r="AO12" s="45">
        <v>16.98</v>
      </c>
    </row>
    <row r="13" spans="1:41" x14ac:dyDescent="0.25">
      <c r="A13" s="53" t="s">
        <v>17</v>
      </c>
      <c r="B13" s="35">
        <v>1013.00132</v>
      </c>
      <c r="C13" s="35">
        <v>531.94870000000003</v>
      </c>
      <c r="D13" s="35">
        <v>102.47239999999999</v>
      </c>
      <c r="E13" s="35">
        <v>209.4425</v>
      </c>
      <c r="F13" s="35">
        <v>30.396999999999998</v>
      </c>
      <c r="G13" s="36">
        <v>125.9598</v>
      </c>
      <c r="H13" s="36">
        <v>6.359</v>
      </c>
      <c r="I13" s="37">
        <v>6.4216199999999999</v>
      </c>
      <c r="J13" s="16">
        <v>1817.7279899999999</v>
      </c>
      <c r="K13" s="16">
        <v>1173.0137</v>
      </c>
      <c r="L13" s="16">
        <v>136.7234</v>
      </c>
      <c r="M13" s="16">
        <v>373.50029999999992</v>
      </c>
      <c r="N13" s="16">
        <v>43.2986</v>
      </c>
      <c r="O13" s="17">
        <v>72.613100000000003</v>
      </c>
      <c r="P13" s="17">
        <v>9.0280000000000005</v>
      </c>
      <c r="Q13" s="18">
        <v>9.5508900000000008</v>
      </c>
      <c r="R13" s="24">
        <f t="shared" si="0"/>
        <v>1117.336176</v>
      </c>
      <c r="S13" s="27">
        <v>456.56233999999995</v>
      </c>
      <c r="T13" s="27">
        <v>138.317026</v>
      </c>
      <c r="U13" s="27">
        <v>273.54207999999994</v>
      </c>
      <c r="V13" s="20">
        <v>31.530999999999999</v>
      </c>
      <c r="W13" s="21">
        <v>216.86750000000001</v>
      </c>
      <c r="X13" s="21">
        <v>0.17</v>
      </c>
      <c r="Y13" s="29">
        <v>0.34623000000000004</v>
      </c>
      <c r="Z13" s="40">
        <f t="shared" si="1"/>
        <v>2330.2811400000001</v>
      </c>
      <c r="AA13" s="41">
        <v>1226.3520000000001</v>
      </c>
      <c r="AB13" s="41">
        <v>162.727</v>
      </c>
      <c r="AC13" s="41">
        <v>590.18299999999999</v>
      </c>
      <c r="AD13" s="41">
        <v>65.984899999999996</v>
      </c>
      <c r="AE13" s="41">
        <v>221.87790000000001</v>
      </c>
      <c r="AF13" s="41">
        <v>59.52</v>
      </c>
      <c r="AG13" s="42">
        <v>3.6363400000000001</v>
      </c>
      <c r="AH13" s="43">
        <f t="shared" si="2"/>
        <v>813.45800000000008</v>
      </c>
      <c r="AI13" s="44">
        <v>445.83199999999999</v>
      </c>
      <c r="AJ13" s="44">
        <v>58.012</v>
      </c>
      <c r="AK13" s="44">
        <v>174.06700000000001</v>
      </c>
      <c r="AL13" s="44">
        <v>16.753</v>
      </c>
      <c r="AM13" s="44">
        <v>114.357</v>
      </c>
      <c r="AN13" s="44">
        <v>0.58099999999999996</v>
      </c>
      <c r="AO13" s="45">
        <v>3.8559999999999999</v>
      </c>
    </row>
    <row r="14" spans="1:41" x14ac:dyDescent="0.25">
      <c r="A14" s="53" t="s">
        <v>18</v>
      </c>
      <c r="B14" s="35">
        <v>160.47900000000001</v>
      </c>
      <c r="C14" s="35">
        <v>159.06800000000001</v>
      </c>
      <c r="D14" s="35">
        <v>0</v>
      </c>
      <c r="E14" s="35">
        <v>1.071</v>
      </c>
      <c r="F14" s="35">
        <v>0.16500000000000001</v>
      </c>
      <c r="G14" s="36">
        <v>0.17499999999999999</v>
      </c>
      <c r="H14" s="36">
        <v>0</v>
      </c>
      <c r="I14" s="37">
        <v>0</v>
      </c>
      <c r="J14" s="16">
        <v>971.84</v>
      </c>
      <c r="K14" s="16">
        <v>791.82399999999996</v>
      </c>
      <c r="L14" s="16">
        <v>9.3469999999999995</v>
      </c>
      <c r="M14" s="16">
        <v>129.917</v>
      </c>
      <c r="N14" s="16">
        <v>13.898999999999999</v>
      </c>
      <c r="O14" s="17">
        <v>26.08</v>
      </c>
      <c r="P14" s="17">
        <v>0</v>
      </c>
      <c r="Q14" s="18">
        <v>0.77500000000000002</v>
      </c>
      <c r="R14" s="19">
        <f t="shared" si="0"/>
        <v>1254.8670000000002</v>
      </c>
      <c r="S14" s="20">
        <v>964.41499999999996</v>
      </c>
      <c r="T14" s="20">
        <v>19.242999999999999</v>
      </c>
      <c r="U14" s="20">
        <v>174.08200000000002</v>
      </c>
      <c r="V14" s="20">
        <v>63.573999999999998</v>
      </c>
      <c r="W14" s="21">
        <v>32.777999999999984</v>
      </c>
      <c r="X14" s="21">
        <v>0</v>
      </c>
      <c r="Y14" s="22">
        <v>0.77500000000000002</v>
      </c>
      <c r="Z14" s="40">
        <f t="shared" si="1"/>
        <v>181.92300000000003</v>
      </c>
      <c r="AA14" s="41">
        <v>128.542</v>
      </c>
      <c r="AB14" s="41">
        <v>0.48499999999999999</v>
      </c>
      <c r="AC14" s="41">
        <v>28.560000000000002</v>
      </c>
      <c r="AD14" s="41">
        <v>2.4550000000000001</v>
      </c>
      <c r="AE14" s="41">
        <v>21.881</v>
      </c>
      <c r="AF14" s="41">
        <v>0</v>
      </c>
      <c r="AG14" s="42">
        <v>0</v>
      </c>
      <c r="AH14" s="43">
        <f t="shared" si="2"/>
        <v>758.56600000000003</v>
      </c>
      <c r="AI14" s="44">
        <v>469.411</v>
      </c>
      <c r="AJ14" s="44">
        <v>18.994</v>
      </c>
      <c r="AK14" s="44">
        <v>187.16399999999999</v>
      </c>
      <c r="AL14" s="44">
        <v>38.921999999999997</v>
      </c>
      <c r="AM14" s="44">
        <v>37.6</v>
      </c>
      <c r="AN14" s="44">
        <v>6.4749999999999996</v>
      </c>
      <c r="AO14" s="45">
        <v>0</v>
      </c>
    </row>
    <row r="15" spans="1:41" x14ac:dyDescent="0.25">
      <c r="A15" s="53" t="s">
        <v>19</v>
      </c>
      <c r="B15" s="35">
        <v>623.72145</v>
      </c>
      <c r="C15" s="35">
        <v>483.22131999999999</v>
      </c>
      <c r="D15" s="35">
        <v>6.6319999999999997</v>
      </c>
      <c r="E15" s="35">
        <v>94.51</v>
      </c>
      <c r="F15" s="35">
        <v>22.513999999999999</v>
      </c>
      <c r="G15" s="36">
        <v>15.650399999999999</v>
      </c>
      <c r="H15" s="36">
        <v>0.183</v>
      </c>
      <c r="I15" s="37">
        <v>1.0107299999999999</v>
      </c>
      <c r="J15" s="16">
        <v>836.19200000000001</v>
      </c>
      <c r="K15" s="16">
        <v>684.22699999999998</v>
      </c>
      <c r="L15" s="16">
        <v>15.978999999999999</v>
      </c>
      <c r="M15" s="16">
        <v>98.045000000000002</v>
      </c>
      <c r="N15" s="16">
        <v>21.262</v>
      </c>
      <c r="O15" s="17">
        <v>15.65</v>
      </c>
      <c r="P15" s="17">
        <v>8.0000000000000002E-3</v>
      </c>
      <c r="Q15" s="18">
        <v>1.0209999999999999</v>
      </c>
      <c r="R15" s="24">
        <f t="shared" si="0"/>
        <v>893.48839999999996</v>
      </c>
      <c r="S15" s="30">
        <v>715.14</v>
      </c>
      <c r="T15" s="30">
        <v>29.154</v>
      </c>
      <c r="U15" s="31">
        <v>101.20489999999999</v>
      </c>
      <c r="V15" s="31">
        <v>24.376799999999999</v>
      </c>
      <c r="W15" s="31">
        <v>20.855399999999999</v>
      </c>
      <c r="X15" s="30">
        <v>0</v>
      </c>
      <c r="Y15" s="32">
        <v>2.7572999999999999</v>
      </c>
      <c r="Z15" s="40">
        <f t="shared" si="1"/>
        <v>4363.2498999999998</v>
      </c>
      <c r="AA15" s="41">
        <v>3229.2075999999997</v>
      </c>
      <c r="AB15" s="41">
        <v>325.88799999999998</v>
      </c>
      <c r="AC15" s="41">
        <v>722.8900000000001</v>
      </c>
      <c r="AD15" s="41">
        <v>49.207500000000003</v>
      </c>
      <c r="AE15" s="41">
        <v>34.79</v>
      </c>
      <c r="AF15" s="41">
        <v>0.253</v>
      </c>
      <c r="AG15" s="42">
        <v>1.0137999999999998</v>
      </c>
      <c r="AH15" s="43">
        <f t="shared" si="2"/>
        <v>2775.5879999999997</v>
      </c>
      <c r="AI15" s="44">
        <v>2533.62</v>
      </c>
      <c r="AJ15" s="44">
        <v>30.49</v>
      </c>
      <c r="AK15" s="44">
        <v>130.62</v>
      </c>
      <c r="AL15" s="44">
        <v>36.404000000000003</v>
      </c>
      <c r="AM15" s="44">
        <v>43.395000000000003</v>
      </c>
      <c r="AN15" s="44">
        <v>0</v>
      </c>
      <c r="AO15" s="45">
        <v>1.0589999999999999</v>
      </c>
    </row>
    <row r="16" spans="1:41" x14ac:dyDescent="0.25">
      <c r="A16" s="53" t="s">
        <v>20</v>
      </c>
      <c r="B16" s="35">
        <v>117.40604</v>
      </c>
      <c r="C16" s="39">
        <v>106.0142</v>
      </c>
      <c r="D16" s="35">
        <v>0.76480000000000004</v>
      </c>
      <c r="E16" s="35">
        <v>2.5211000000000001</v>
      </c>
      <c r="F16" s="35">
        <v>0.87243999999999999</v>
      </c>
      <c r="G16" s="36">
        <v>0.52200000000000002</v>
      </c>
      <c r="H16" s="36">
        <v>0</v>
      </c>
      <c r="I16" s="37">
        <v>6.7115</v>
      </c>
      <c r="J16" s="16">
        <v>47.069600000000001</v>
      </c>
      <c r="K16" s="16">
        <v>40.466700000000003</v>
      </c>
      <c r="L16" s="16">
        <v>0.42859999999999998</v>
      </c>
      <c r="M16" s="16">
        <v>1.66872</v>
      </c>
      <c r="N16" s="16">
        <v>0.30828</v>
      </c>
      <c r="O16" s="17">
        <v>0.1585</v>
      </c>
      <c r="P16" s="17">
        <v>0</v>
      </c>
      <c r="Q16" s="18">
        <v>4.0388299999999999</v>
      </c>
      <c r="R16" s="24">
        <f t="shared" si="0"/>
        <v>162.59018999999998</v>
      </c>
      <c r="S16" s="27">
        <v>134.68679999999998</v>
      </c>
      <c r="T16" s="20">
        <v>5.968</v>
      </c>
      <c r="U16" s="27">
        <v>16.230969999999999</v>
      </c>
      <c r="V16" s="27">
        <v>2.03762</v>
      </c>
      <c r="W16" s="27">
        <v>0.61859999999999993</v>
      </c>
      <c r="X16" s="20">
        <v>0</v>
      </c>
      <c r="Y16" s="33">
        <v>3.0481999999999996</v>
      </c>
      <c r="Z16" s="40">
        <f t="shared" si="1"/>
        <v>149.13670999999999</v>
      </c>
      <c r="AA16" s="41">
        <v>112.70099999999999</v>
      </c>
      <c r="AB16" s="41">
        <v>5.734</v>
      </c>
      <c r="AC16" s="41">
        <v>16.374510000000001</v>
      </c>
      <c r="AD16" s="41">
        <v>1.9615999999999998</v>
      </c>
      <c r="AE16" s="41">
        <v>11.715</v>
      </c>
      <c r="AF16" s="41">
        <v>0</v>
      </c>
      <c r="AG16" s="42">
        <v>0.65060000000000007</v>
      </c>
      <c r="AH16" s="43">
        <f t="shared" si="2"/>
        <v>152.41</v>
      </c>
      <c r="AI16" s="44">
        <v>79.119</v>
      </c>
      <c r="AJ16" s="44">
        <v>5.81</v>
      </c>
      <c r="AK16" s="44">
        <v>22.847999999999999</v>
      </c>
      <c r="AL16" s="44">
        <v>4.556</v>
      </c>
      <c r="AM16" s="44">
        <v>35.603000000000002</v>
      </c>
      <c r="AN16" s="44">
        <v>0</v>
      </c>
      <c r="AO16" s="45">
        <v>4.4740000000000002</v>
      </c>
    </row>
    <row r="17" spans="1:41" x14ac:dyDescent="0.25">
      <c r="A17" s="53" t="s">
        <v>21</v>
      </c>
      <c r="B17" s="35">
        <v>578.30899999999997</v>
      </c>
      <c r="C17" s="35">
        <v>196.12729999999999</v>
      </c>
      <c r="D17" s="35">
        <v>95.046999999999997</v>
      </c>
      <c r="E17" s="35">
        <v>253.4254</v>
      </c>
      <c r="F17" s="35">
        <v>28.818000000000001</v>
      </c>
      <c r="G17" s="36">
        <v>1.1000000000000001</v>
      </c>
      <c r="H17" s="36">
        <v>9.4E-2</v>
      </c>
      <c r="I17" s="37">
        <v>3.6970000000000001</v>
      </c>
      <c r="J17" s="16">
        <v>455.3306</v>
      </c>
      <c r="K17" s="16">
        <v>119.27774000000001</v>
      </c>
      <c r="L17" s="16">
        <v>87.261999999999986</v>
      </c>
      <c r="M17" s="16">
        <v>217.97900000000001</v>
      </c>
      <c r="N17" s="16">
        <v>22.103000000000005</v>
      </c>
      <c r="O17" s="17">
        <v>2.56</v>
      </c>
      <c r="P17" s="17">
        <v>9.0999999999999998E-2</v>
      </c>
      <c r="Q17" s="18">
        <v>6.0578600000000007</v>
      </c>
      <c r="R17" s="24">
        <f t="shared" si="0"/>
        <v>550.27867000000003</v>
      </c>
      <c r="S17" s="27">
        <v>119.61320000000001</v>
      </c>
      <c r="T17" s="20">
        <v>115.181</v>
      </c>
      <c r="U17" s="20">
        <v>268.20200000000006</v>
      </c>
      <c r="V17" s="27">
        <v>33.383199999999995</v>
      </c>
      <c r="W17" s="21">
        <v>6.6053999999999995</v>
      </c>
      <c r="X17" s="21">
        <v>0.76</v>
      </c>
      <c r="Y17" s="29">
        <v>6.5338700000000003</v>
      </c>
      <c r="Z17" s="40">
        <f t="shared" si="1"/>
        <v>619.0291299999999</v>
      </c>
      <c r="AA17" s="41">
        <v>158.39829999999995</v>
      </c>
      <c r="AB17" s="41">
        <v>115.459</v>
      </c>
      <c r="AC17" s="41">
        <v>291.15199999999999</v>
      </c>
      <c r="AD17" s="41">
        <v>29.826700000000002</v>
      </c>
      <c r="AE17" s="41">
        <v>13.523600000000002</v>
      </c>
      <c r="AF17" s="41">
        <v>2.71</v>
      </c>
      <c r="AG17" s="42">
        <v>7.9595299999999991</v>
      </c>
      <c r="AH17" s="43">
        <f t="shared" si="2"/>
        <v>538.91199999999992</v>
      </c>
      <c r="AI17" s="44">
        <v>147.08199999999999</v>
      </c>
      <c r="AJ17" s="44">
        <v>94.46</v>
      </c>
      <c r="AK17" s="44">
        <v>222.78899999999999</v>
      </c>
      <c r="AL17" s="44">
        <v>25.898</v>
      </c>
      <c r="AM17" s="44">
        <v>36.057000000000002</v>
      </c>
      <c r="AN17" s="44">
        <v>6.11</v>
      </c>
      <c r="AO17" s="45">
        <v>6.516</v>
      </c>
    </row>
    <row r="18" spans="1:41" x14ac:dyDescent="0.25">
      <c r="A18" s="53" t="s">
        <v>22</v>
      </c>
      <c r="B18" s="35">
        <f>C18+D18+E18+F18+G18+H18+I18</f>
        <v>39.274299999999997</v>
      </c>
      <c r="C18" s="35">
        <v>7.4850000000000003</v>
      </c>
      <c r="D18" s="35">
        <v>1.39</v>
      </c>
      <c r="E18" s="35">
        <v>1.4239999999999999</v>
      </c>
      <c r="F18" s="35">
        <v>0.23899999999999999</v>
      </c>
      <c r="G18" s="36">
        <v>0.48899999999999999</v>
      </c>
      <c r="H18" s="36">
        <v>2.9999999999999997E-4</v>
      </c>
      <c r="I18" s="37">
        <v>28.247</v>
      </c>
      <c r="J18" s="16">
        <v>39.913400000000003</v>
      </c>
      <c r="K18" s="16">
        <v>22.939</v>
      </c>
      <c r="L18" s="16">
        <v>4.3940000000000001</v>
      </c>
      <c r="M18" s="16">
        <v>4.9009999999999998</v>
      </c>
      <c r="N18" s="16">
        <v>2.1694</v>
      </c>
      <c r="O18" s="16">
        <v>2.141</v>
      </c>
      <c r="P18" s="16">
        <v>0.01</v>
      </c>
      <c r="Q18" s="34">
        <v>3.359</v>
      </c>
      <c r="R18" s="24">
        <f t="shared" si="0"/>
        <v>32.506800000000005</v>
      </c>
      <c r="S18" s="20">
        <v>16.32</v>
      </c>
      <c r="T18" s="20">
        <v>8.2360000000000007</v>
      </c>
      <c r="U18" s="20">
        <v>4.7409999999999997</v>
      </c>
      <c r="V18" s="27">
        <v>0.33979999999999999</v>
      </c>
      <c r="W18" s="20">
        <v>2.41</v>
      </c>
      <c r="X18" s="20">
        <v>2.4E-2</v>
      </c>
      <c r="Y18" s="33">
        <v>0.436</v>
      </c>
      <c r="Z18" s="40">
        <f t="shared" si="1"/>
        <v>60.764000000000003</v>
      </c>
      <c r="AA18" s="41">
        <v>27.367000000000001</v>
      </c>
      <c r="AB18" s="41">
        <v>2.7639999999999998</v>
      </c>
      <c r="AC18" s="41">
        <v>9.7390000000000008</v>
      </c>
      <c r="AD18" s="41">
        <v>3.1339999999999999</v>
      </c>
      <c r="AE18" s="41">
        <v>13.042999999999999</v>
      </c>
      <c r="AF18" s="41">
        <v>2.4E-2</v>
      </c>
      <c r="AG18" s="42">
        <v>4.6929999999999996</v>
      </c>
      <c r="AH18" s="43">
        <f t="shared" si="2"/>
        <v>74.506</v>
      </c>
      <c r="AI18" s="44">
        <v>28.736999999999998</v>
      </c>
      <c r="AJ18" s="44">
        <v>1.48</v>
      </c>
      <c r="AK18" s="44">
        <v>15.839</v>
      </c>
      <c r="AL18" s="44">
        <v>7.9870000000000001</v>
      </c>
      <c r="AM18" s="44">
        <v>18.183</v>
      </c>
      <c r="AN18" s="44">
        <v>2.1000000000000001E-2</v>
      </c>
      <c r="AO18" s="45">
        <v>2.2589999999999999</v>
      </c>
    </row>
    <row r="19" spans="1:41" x14ac:dyDescent="0.25">
      <c r="A19" s="53" t="s">
        <v>23</v>
      </c>
      <c r="B19" s="35">
        <f>C19+D19+E19+F19+G19+H19+I19</f>
        <v>315.07549999999998</v>
      </c>
      <c r="C19" s="35">
        <v>126.20099999999999</v>
      </c>
      <c r="D19" s="35">
        <v>47.527000000000001</v>
      </c>
      <c r="E19" s="35">
        <v>129.95699999999999</v>
      </c>
      <c r="F19" s="35">
        <v>4.9950000000000001</v>
      </c>
      <c r="G19" s="36">
        <v>3.99</v>
      </c>
      <c r="H19" s="36">
        <v>5.0000000000000001E-4</v>
      </c>
      <c r="I19" s="37">
        <v>2.4049999999999998</v>
      </c>
      <c r="J19" s="16">
        <v>498.93888279999993</v>
      </c>
      <c r="K19" s="16">
        <v>318.97338779999995</v>
      </c>
      <c r="L19" s="16">
        <v>47.180400000000006</v>
      </c>
      <c r="M19" s="16">
        <v>124.11228</v>
      </c>
      <c r="N19" s="16">
        <v>4.6658619999999997</v>
      </c>
      <c r="O19" s="17">
        <v>3.7933590000000006</v>
      </c>
      <c r="P19" s="17">
        <v>0</v>
      </c>
      <c r="Q19" s="18">
        <v>0.21359400000000001</v>
      </c>
      <c r="R19" s="24">
        <f t="shared" si="0"/>
        <v>432.17839410000005</v>
      </c>
      <c r="S19" s="27">
        <v>277.62290000000002</v>
      </c>
      <c r="T19" s="27">
        <v>32.224284100000006</v>
      </c>
      <c r="U19" s="27">
        <v>111.73928000000002</v>
      </c>
      <c r="V19" s="27">
        <v>5.8164219999999993</v>
      </c>
      <c r="W19" s="28">
        <v>4.2750590000000006</v>
      </c>
      <c r="X19" s="21">
        <v>0.45200000000000001</v>
      </c>
      <c r="Y19" s="29">
        <v>4.8449000000000006E-2</v>
      </c>
      <c r="Z19" s="40">
        <f t="shared" si="1"/>
        <v>389.24841099999998</v>
      </c>
      <c r="AA19" s="41">
        <v>256.20609999999999</v>
      </c>
      <c r="AB19" s="41">
        <v>29.49456</v>
      </c>
      <c r="AC19" s="41">
        <v>86.875280000000004</v>
      </c>
      <c r="AD19" s="41">
        <v>5.4311729999999994</v>
      </c>
      <c r="AE19" s="41">
        <v>11.203460000000002</v>
      </c>
      <c r="AF19" s="41">
        <v>0</v>
      </c>
      <c r="AG19" s="42">
        <v>3.7838000000000004E-2</v>
      </c>
      <c r="AH19" s="43">
        <f t="shared" si="2"/>
        <v>378.18007599999993</v>
      </c>
      <c r="AI19" s="44">
        <v>234.45490000000001</v>
      </c>
      <c r="AJ19" s="44">
        <v>30.45</v>
      </c>
      <c r="AK19" s="44">
        <v>74.572100000000006</v>
      </c>
      <c r="AL19" s="44">
        <v>3.7278699999999998</v>
      </c>
      <c r="AM19" s="44">
        <v>34.943899999999999</v>
      </c>
      <c r="AN19" s="44">
        <v>0</v>
      </c>
      <c r="AO19" s="45">
        <v>3.1306E-2</v>
      </c>
    </row>
    <row r="20" spans="1:41" x14ac:dyDescent="0.25">
      <c r="A20" s="53" t="s">
        <v>24</v>
      </c>
      <c r="B20" s="35">
        <f>C20+D20+E20+F20+G20+H20+I20</f>
        <v>7.4999999999999997E-2</v>
      </c>
      <c r="C20" s="35">
        <v>1E-3</v>
      </c>
      <c r="D20" s="35">
        <v>0</v>
      </c>
      <c r="E20" s="35">
        <v>1E-3</v>
      </c>
      <c r="F20" s="35">
        <v>0</v>
      </c>
      <c r="G20" s="36">
        <v>0</v>
      </c>
      <c r="H20" s="36">
        <v>0.06</v>
      </c>
      <c r="I20" s="37">
        <v>1.2999999999999999E-2</v>
      </c>
      <c r="J20" s="16">
        <v>1.022</v>
      </c>
      <c r="K20" s="16">
        <v>0.92700000000000005</v>
      </c>
      <c r="L20" s="16">
        <v>0</v>
      </c>
      <c r="M20" s="16">
        <v>4.4999999999999998E-2</v>
      </c>
      <c r="N20" s="16">
        <v>2.8000000000000001E-2</v>
      </c>
      <c r="O20" s="17">
        <v>0</v>
      </c>
      <c r="P20" s="17">
        <v>0.01</v>
      </c>
      <c r="Q20" s="18">
        <v>1.2E-2</v>
      </c>
      <c r="R20" s="19">
        <f t="shared" si="0"/>
        <v>0.98000000000000009</v>
      </c>
      <c r="S20" s="20">
        <v>0.89400000000000002</v>
      </c>
      <c r="T20" s="20">
        <v>0</v>
      </c>
      <c r="U20" s="20">
        <v>4.1000000000000002E-2</v>
      </c>
      <c r="V20" s="20">
        <v>2.5000000000000001E-2</v>
      </c>
      <c r="W20" s="21">
        <v>0</v>
      </c>
      <c r="X20" s="21">
        <v>8.9999999999999993E-3</v>
      </c>
      <c r="Y20" s="22">
        <v>1.0999999999999999E-2</v>
      </c>
      <c r="Z20" s="40">
        <f t="shared" si="1"/>
        <v>1.6549999999999998</v>
      </c>
      <c r="AA20" s="41">
        <v>1.0229999999999999</v>
      </c>
      <c r="AB20" s="41">
        <v>0</v>
      </c>
      <c r="AC20" s="41">
        <v>0.52300000000000002</v>
      </c>
      <c r="AD20" s="41">
        <v>5.5E-2</v>
      </c>
      <c r="AE20" s="41">
        <v>0</v>
      </c>
      <c r="AF20" s="41">
        <v>2.1999999999999999E-2</v>
      </c>
      <c r="AG20" s="42">
        <v>3.2000000000000001E-2</v>
      </c>
      <c r="AH20" s="43">
        <f t="shared" si="2"/>
        <v>1.6549999999999998</v>
      </c>
      <c r="AI20" s="44">
        <v>1.0229999999999999</v>
      </c>
      <c r="AJ20" s="44">
        <v>0</v>
      </c>
      <c r="AK20" s="44">
        <v>0.52300000000000002</v>
      </c>
      <c r="AL20" s="44">
        <v>5.5E-2</v>
      </c>
      <c r="AM20" s="44">
        <v>0</v>
      </c>
      <c r="AN20" s="44">
        <v>2.1999999999999999E-2</v>
      </c>
      <c r="AO20" s="45">
        <v>3.2000000000000001E-2</v>
      </c>
    </row>
    <row r="21" spans="1:41" ht="15.75" thickBot="1" x14ac:dyDescent="0.3">
      <c r="A21" s="52" t="s">
        <v>25</v>
      </c>
      <c r="B21" s="4">
        <f t="shared" ref="B21:I21" si="3">SUM(B5:B20)</f>
        <v>5982.30836</v>
      </c>
      <c r="C21" s="4">
        <f t="shared" si="3"/>
        <v>3263.2044200000005</v>
      </c>
      <c r="D21" s="4">
        <f t="shared" si="3"/>
        <v>559.34969999999998</v>
      </c>
      <c r="E21" s="4">
        <f t="shared" si="3"/>
        <v>1283.8990000000001</v>
      </c>
      <c r="F21" s="4">
        <f t="shared" si="3"/>
        <v>253.50024000000005</v>
      </c>
      <c r="G21" s="5">
        <f t="shared" si="3"/>
        <v>204.37841</v>
      </c>
      <c r="H21" s="5">
        <f t="shared" si="3"/>
        <v>9.4585999999999988</v>
      </c>
      <c r="I21" s="6">
        <f t="shared" si="3"/>
        <v>408.51738999999998</v>
      </c>
      <c r="J21" s="8">
        <f t="shared" ref="J21:Q21" si="4">SUM(J5:J20)</f>
        <v>7657.2396228000016</v>
      </c>
      <c r="K21" s="9">
        <f t="shared" si="4"/>
        <v>4959.8921277999998</v>
      </c>
      <c r="L21" s="9">
        <f t="shared" si="4"/>
        <v>552.71299999999997</v>
      </c>
      <c r="M21" s="9">
        <f t="shared" si="4"/>
        <v>1506.4780800000001</v>
      </c>
      <c r="N21" s="9">
        <f t="shared" si="4"/>
        <v>216.66142200000002</v>
      </c>
      <c r="O21" s="10">
        <f t="shared" si="4"/>
        <v>170.77675900000003</v>
      </c>
      <c r="P21" s="10">
        <f t="shared" si="4"/>
        <v>10.530999999999999</v>
      </c>
      <c r="Q21" s="7">
        <f t="shared" si="4"/>
        <v>240.18917400000001</v>
      </c>
      <c r="R21" s="12">
        <f>SUM(R5:R20)</f>
        <v>7149.1909442700007</v>
      </c>
      <c r="S21" s="13">
        <f t="shared" ref="S21:Y21" si="5">SUM(S5:S20)</f>
        <v>4285.6180399999994</v>
      </c>
      <c r="T21" s="13">
        <f t="shared" si="5"/>
        <v>586.10591010000007</v>
      </c>
      <c r="U21" s="13">
        <f t="shared" si="5"/>
        <v>1491.4059299999999</v>
      </c>
      <c r="V21" s="13">
        <f t="shared" si="5"/>
        <v>286.87474500000002</v>
      </c>
      <c r="W21" s="13">
        <f t="shared" si="5"/>
        <v>324.49338599999993</v>
      </c>
      <c r="X21" s="14">
        <f t="shared" si="5"/>
        <v>2.4989999999999997</v>
      </c>
      <c r="Y21" s="15">
        <f t="shared" si="5"/>
        <v>172.19393316999998</v>
      </c>
      <c r="Z21" s="46">
        <f>SUM(Z5:Z20)</f>
        <v>10980.873580000001</v>
      </c>
      <c r="AA21" s="47">
        <f t="shared" ref="AA21:AG21" si="6">SUM(AA5:AA20)</f>
        <v>6649.9245000000001</v>
      </c>
      <c r="AB21" s="47">
        <f t="shared" si="6"/>
        <v>994.85275999999999</v>
      </c>
      <c r="AC21" s="47">
        <f t="shared" si="6"/>
        <v>2295.3547700000004</v>
      </c>
      <c r="AD21" s="47">
        <f t="shared" si="6"/>
        <v>306.69386600000001</v>
      </c>
      <c r="AE21" s="47">
        <f t="shared" si="6"/>
        <v>425.91514599999999</v>
      </c>
      <c r="AF21" s="47">
        <f t="shared" si="6"/>
        <v>82.091000000000008</v>
      </c>
      <c r="AG21" s="48">
        <f t="shared" si="6"/>
        <v>226.04153800000003</v>
      </c>
      <c r="AH21" s="49">
        <f>SUM(AH5:AH20)</f>
        <v>8319.8578760000019</v>
      </c>
      <c r="AI21" s="50">
        <f t="shared" ref="AI21:AO21" si="7">SUM(AI5:AI20)</f>
        <v>5172.9712</v>
      </c>
      <c r="AJ21" s="50">
        <f t="shared" si="7"/>
        <v>573.67650000000003</v>
      </c>
      <c r="AK21" s="50">
        <f t="shared" si="7"/>
        <v>1514.6192999999996</v>
      </c>
      <c r="AL21" s="50">
        <f t="shared" si="7"/>
        <v>248.02386999999999</v>
      </c>
      <c r="AM21" s="50">
        <f t="shared" si="7"/>
        <v>490.87970000000001</v>
      </c>
      <c r="AN21" s="50">
        <f t="shared" si="7"/>
        <v>25.882999999999996</v>
      </c>
      <c r="AO21" s="51">
        <f t="shared" si="7"/>
        <v>293.80430599999994</v>
      </c>
    </row>
  </sheetData>
  <mergeCells count="47">
    <mergeCell ref="A2:A3"/>
    <mergeCell ref="B3:B4"/>
    <mergeCell ref="C3:C4"/>
    <mergeCell ref="D3:D4"/>
    <mergeCell ref="E3:E4"/>
    <mergeCell ref="R3:R4"/>
    <mergeCell ref="B2:I2"/>
    <mergeCell ref="J3:J4"/>
    <mergeCell ref="K3:K4"/>
    <mergeCell ref="L3:L4"/>
    <mergeCell ref="M3:M4"/>
    <mergeCell ref="F3:F4"/>
    <mergeCell ref="G3:G4"/>
    <mergeCell ref="H3:H4"/>
    <mergeCell ref="I3:I4"/>
    <mergeCell ref="X3:X4"/>
    <mergeCell ref="Y3:Y4"/>
    <mergeCell ref="R2:Y2"/>
    <mergeCell ref="J2:Q2"/>
    <mergeCell ref="Z2:AG2"/>
    <mergeCell ref="Z3:Z4"/>
    <mergeCell ref="AA3:AA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A1:AO1"/>
    <mergeCell ref="AH2:AO2"/>
    <mergeCell ref="AH3:AH4"/>
    <mergeCell ref="AI3:AI4"/>
    <mergeCell ref="AJ3:AJ4"/>
    <mergeCell ref="AK3:AK4"/>
    <mergeCell ref="AL3:AL4"/>
    <mergeCell ref="AM3:AM4"/>
    <mergeCell ref="AN3:AN4"/>
    <mergeCell ref="AO3:AO4"/>
    <mergeCell ref="AG3:AG4"/>
    <mergeCell ref="AB3:AB4"/>
    <mergeCell ref="AC3:AC4"/>
    <mergeCell ref="AD3:AD4"/>
    <mergeCell ref="AE3:AE4"/>
    <mergeCell ref="AF3:A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G5" sqref="G5"/>
    </sheetView>
  </sheetViews>
  <sheetFormatPr defaultRowHeight="15" x14ac:dyDescent="0.25"/>
  <cols>
    <col min="1" max="1" width="19.5703125" bestFit="1" customWidth="1"/>
    <col min="2" max="2" width="69.42578125" customWidth="1"/>
  </cols>
  <sheetData>
    <row r="1" spans="1:2" x14ac:dyDescent="0.25">
      <c r="A1" s="1" t="s">
        <v>2</v>
      </c>
      <c r="B1" s="3" t="s">
        <v>32</v>
      </c>
    </row>
    <row r="2" spans="1:2" x14ac:dyDescent="0.25">
      <c r="A2" s="1" t="s">
        <v>3</v>
      </c>
      <c r="B2" s="3" t="s">
        <v>33</v>
      </c>
    </row>
    <row r="3" spans="1:2" x14ac:dyDescent="0.25">
      <c r="A3" s="2" t="s">
        <v>4</v>
      </c>
      <c r="B3" s="3" t="s">
        <v>34</v>
      </c>
    </row>
    <row r="4" spans="1:2" ht="75" x14ac:dyDescent="0.25">
      <c r="A4" s="2" t="s">
        <v>5</v>
      </c>
      <c r="B4" s="54" t="s">
        <v>35</v>
      </c>
    </row>
    <row r="5" spans="1:2" ht="150" x14ac:dyDescent="0.25">
      <c r="A5" s="2" t="s">
        <v>6</v>
      </c>
      <c r="B5" s="54" t="s">
        <v>36</v>
      </c>
    </row>
    <row r="6" spans="1:2" x14ac:dyDescent="0.25">
      <c r="A6" s="1" t="s">
        <v>7</v>
      </c>
      <c r="B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Описание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2016-11-26T08:37:47Z</dcterms:modified>
</cp:coreProperties>
</file>